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5\FINAL\AL L FINAL\"/>
    </mc:Choice>
  </mc:AlternateContent>
  <xr:revisionPtr revIDLastSave="0" documentId="13_ncr:1_{5AF95CDB-6A6E-481B-AF7F-52F25F9BEDEB}" xr6:coauthVersionLast="47" xr6:coauthVersionMax="47" xr10:uidLastSave="{00000000-0000-0000-0000-000000000000}"/>
  <bookViews>
    <workbookView xWindow="-110" yWindow="-110" windowWidth="19420" windowHeight="10300" tabRatio="657" activeTab="2" xr2:uid="{00000000-000D-0000-FFFF-FFFF00000000}"/>
  </bookViews>
  <sheets>
    <sheet name="Rev-QAR" sheetId="35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>#REF!</definedName>
    <definedName name="\1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[1]SALES!#REF!</definedName>
    <definedName name="_____2__123Graph_AMKT_YTD" hidden="1">#REF!</definedName>
    <definedName name="_____3__123Graph_BMKT_MONTH" localSheetId="1" hidden="1">#REF!</definedName>
    <definedName name="_____3__123Graph_BMKT_MONTH" hidden="1">#REF!</definedName>
    <definedName name="_____4__123Graph_BMKT_YTD" localSheetId="1" hidden="1">#REF!</definedName>
    <definedName name="_____4__123Graph_BMKT_YTD" hidden="1">#REF!</definedName>
    <definedName name="_____5__123Graph_LBL_AMKT_MONTH" localSheetId="1" hidden="1">#REF!</definedName>
    <definedName name="_____5__123Graph_LBL_AMKT_MONTH" hidden="1">#REF!</definedName>
    <definedName name="_____6__123Graph_LBL_AMKT_YTD" localSheetId="1" hidden="1">#REF!</definedName>
    <definedName name="_____6__123Graph_LBL_AMKT_YTD" hidden="1">#REF!</definedName>
    <definedName name="_____7__123Graph_LBL_BMKT_MONTH" localSheetId="1" hidden="1">#REF!</definedName>
    <definedName name="_____7__123Graph_LBL_BMKT_MONTH" hidden="1">#REF!</definedName>
    <definedName name="_____8__123Graph_LBL_BMKT_YTD" localSheetId="1" hidden="1">#REF!</definedName>
    <definedName name="_____8__123Graph_LBL_BMKT_YTD" hidden="1">#REF!</definedName>
    <definedName name="_____9__123Graph_XMKT_MONTH" localSheetId="1" hidden="1">#REF!</definedName>
    <definedName name="_____9__123Graph_XMKT_MONTH" hidden="1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>#REF!</definedName>
    <definedName name="_____REV2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#REF!</definedName>
    <definedName name="____1__123Graph_AMKT_MONTH" hidden="1">#REF!</definedName>
    <definedName name="____10__123Graph_XMKT_YTD" localSheetId="1" hidden="1">#REF!</definedName>
    <definedName name="____10__123Graph_XMKT_YTD" hidden="1">#REF!</definedName>
    <definedName name="____2__123Graph_AMKT_YTD" localSheetId="1" hidden="1">#REF!</definedName>
    <definedName name="____2__123Graph_AMKT_YTD" hidden="1">#REF!</definedName>
    <definedName name="____3__123Graph_BMKT_MONTH" localSheetId="1" hidden="1">#REF!</definedName>
    <definedName name="____3__123Graph_BMKT_MONTH" hidden="1">#REF!</definedName>
    <definedName name="____4__123Graph_BMKT_YTD" localSheetId="1" hidden="1">#REF!</definedName>
    <definedName name="____4__123Graph_BMKT_YTD" hidden="1">#REF!</definedName>
    <definedName name="____5__123Graph_LBL_AMKT_MONTH" localSheetId="1" hidden="1">#REF!</definedName>
    <definedName name="____5__123Graph_LBL_AMKT_MONTH" hidden="1">#REF!</definedName>
    <definedName name="____6__123Graph_LBL_AMKT_YTD" localSheetId="1" hidden="1">#REF!</definedName>
    <definedName name="____6__123Graph_LBL_AMKT_YTD" hidden="1">#REF!</definedName>
    <definedName name="____7__123Graph_LBL_BMKT_MONTH" localSheetId="1" hidden="1">#REF!</definedName>
    <definedName name="____7__123Graph_LBL_BMKT_MONTH" hidden="1">#REF!</definedName>
    <definedName name="____8__123Graph_LBL_BMKT_YTD" localSheetId="1" hidden="1">#REF!</definedName>
    <definedName name="____8__123Graph_LBL_BMKT_YTD" hidden="1">#REF!</definedName>
    <definedName name="____9__123Graph_XMKT_MONTH" localSheetId="1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#REF!</definedName>
    <definedName name="____O6">#REF!</definedName>
    <definedName name="____OUT1" localSheetId="2">#REF!</definedName>
    <definedName name="____OUT1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#REF!</definedName>
    <definedName name="___1__123Graph_AMKT_MONTH" hidden="1">#REF!</definedName>
    <definedName name="___10__123Graph_XMKT_YTD" localSheetId="1" hidden="1">#REF!</definedName>
    <definedName name="___10__123Graph_XMKT_YTD" hidden="1">#REF!</definedName>
    <definedName name="___2__123Graph_AMKT_YTD" localSheetId="1" hidden="1">[1]SALES!#REF!</definedName>
    <definedName name="___2__123Graph_AMKT_YTD" hidden="1">#REF!</definedName>
    <definedName name="___3__123Graph_BMKT_MONTH" localSheetId="1" hidden="1">#REF!</definedName>
    <definedName name="___3__123Graph_BMKT_MONTH" hidden="1">#REF!</definedName>
    <definedName name="___4__123Graph_BMKT_YTD" localSheetId="1" hidden="1">#REF!</definedName>
    <definedName name="___4__123Graph_BMKT_YTD" hidden="1">#REF!</definedName>
    <definedName name="___5__123Graph_LBL_AMKT_MONTH" localSheetId="1" hidden="1">#REF!</definedName>
    <definedName name="___5__123Graph_LBL_AMKT_MONTH" hidden="1">#REF!</definedName>
    <definedName name="___6__123Graph_LBL_AMKT_YTD" localSheetId="1" hidden="1">#REF!</definedName>
    <definedName name="___6__123Graph_LBL_AMKT_YTD" hidden="1">#REF!</definedName>
    <definedName name="___7__123Graph_LBL_BMKT_MONTH" localSheetId="1" hidden="1">#REF!</definedName>
    <definedName name="___7__123Graph_LBL_BMKT_MONTH" hidden="1">#REF!</definedName>
    <definedName name="___8__123Graph_LBL_BMKT_YTD" localSheetId="1" hidden="1">#REF!</definedName>
    <definedName name="___8__123Graph_LBL_BMKT_YTD" hidden="1">#REF!</definedName>
    <definedName name="___9__123Graph_XMKT_MONTH" localSheetId="1" hidden="1">#REF!</definedName>
    <definedName name="___9__123Graph_XMKT_MONTH" hidden="1">#REF!</definedName>
    <definedName name="___aaV9">#REF!</definedName>
    <definedName name="___Act04">#REF!</definedName>
    <definedName name="___ALL1">#REF!</definedName>
    <definedName name="___bal0196" localSheetId="2">#REF!</definedName>
    <definedName name="___bal0196" localSheetId="1">#REF!</definedName>
    <definedName name="___bal0196" localSheetId="0">#REF!</definedName>
    <definedName name="___bal0196">#REF!</definedName>
    <definedName name="___bal0296" localSheetId="2">#REF!</definedName>
    <definedName name="___bal0296" localSheetId="1">#REF!</definedName>
    <definedName name="___bal0296" localSheetId="0">#REF!</definedName>
    <definedName name="___bal0296">#REF!</definedName>
    <definedName name="___Bal0497" localSheetId="2">#REF!</definedName>
    <definedName name="___Bal0497" localSheetId="1">#REF!</definedName>
    <definedName name="___Bal0497" localSheetId="0">#REF!</definedName>
    <definedName name="___Bal0497">#REF!</definedName>
    <definedName name="___bal1196" localSheetId="2">#REF!</definedName>
    <definedName name="___bal1196" localSheetId="1">#REF!</definedName>
    <definedName name="___bal1196" localSheetId="0">#REF!</definedName>
    <definedName name="___bal1196">#REF!</definedName>
    <definedName name="___bdg2000" localSheetId="2">#REF!</definedName>
    <definedName name="___bdg2000" localSheetId="1">[2]Plan1!$A$1:$AH$16</definedName>
    <definedName name="___bdg2000" localSheetId="0">#REF!</definedName>
    <definedName name="___bdg2000">#REF!</definedName>
    <definedName name="___CAP1" localSheetId="2">[3]Capex!#REF!</definedName>
    <definedName name="___CAP1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#REF!</definedName>
    <definedName name="___jed122223" localSheetId="1">#REF!</definedName>
    <definedName name="___jed122223" localSheetId="0">#REF!</definedName>
    <definedName name="___jed122223">#REF!</definedName>
    <definedName name="___K2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>#REF!</definedName>
    <definedName name="___O6">#REF!</definedName>
    <definedName name="___OUT1" localSheetId="2">#REF!</definedName>
    <definedName name="___OUT1">#REF!</definedName>
    <definedName name="___REV2" localSheetId="2">#REF!</definedName>
    <definedName name="___REV2">#REF!</definedName>
    <definedName name="___REV21" localSheetId="2">[3]Revenue!#REF!</definedName>
    <definedName name="___REV21">#REF!</definedName>
    <definedName name="___REV22" localSheetId="2">#REF!</definedName>
    <definedName name="___REV22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[3]Revenue!#REF!</definedName>
    <definedName name="___TAR1" localSheetId="0">#REF!</definedName>
    <definedName name="___TAR1">[4]Revenue!#REF!</definedName>
    <definedName name="___WI1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[1]SALES!#REF!</definedName>
    <definedName name="__1__123Graph_AMKT_MONTH" hidden="1">#REF!</definedName>
    <definedName name="__10__123Graph_DCHART_3" hidden="1">#REF!</definedName>
    <definedName name="__10__123Graph_LBL_AMKT_MONTH" localSheetId="1" hidden="1">[1]SALES!#REF!</definedName>
    <definedName name="__10__123Graph_LBL_AMKT_MONTH" hidden="1">#REF!</definedName>
    <definedName name="__10__123Graph_XMKT_YTD" localSheetId="1" hidden="1">[1]SALES!#REF!</definedName>
    <definedName name="__10__123Graph_XMKT_YTD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[1]SALES!#REF!</definedName>
    <definedName name="__12__123Graph_LBL_AMKT_YTD" hidden="1">#REF!</definedName>
    <definedName name="__123" hidden="1">#REF!</definedName>
    <definedName name="__123Graph_A" localSheetId="1" hidden="1">#REF!</definedName>
    <definedName name="__123Graph_A" hidden="1">#REF!</definedName>
    <definedName name="__123Graph_ABUD" localSheetId="1" hidden="1">[5]EXP!#REF!</definedName>
    <definedName name="__123Graph_ABUD" hidden="1">#REF!</definedName>
    <definedName name="__123Graph_ACOSTDIST" localSheetId="1" hidden="1">#REF!</definedName>
    <definedName name="__123Graph_ACOSTDIST" hidden="1">#REF!</definedName>
    <definedName name="__123Graph_ADM" hidden="1">#REF!</definedName>
    <definedName name="__123Graph_ADY" hidden="1">#REF!</definedName>
    <definedName name="__123Graph_AMONTH" localSheetId="1" hidden="1">#REF!</definedName>
    <definedName name="__123Graph_AMONTH" hidden="1">#REF!</definedName>
    <definedName name="__123Graph_APRODNVOL" hidden="1">#REF!</definedName>
    <definedName name="__123Graph_ATREND" localSheetId="1" hidden="1">[1]SALES!#REF!</definedName>
    <definedName name="__123Graph_ATREND" hidden="1">#REF!</definedName>
    <definedName name="__123Graph_AYEAR" localSheetId="1" hidden="1">#REF!</definedName>
    <definedName name="__123Graph_AYEAR" hidden="1">#REF!</definedName>
    <definedName name="__123Graph_AYTD" localSheetId="1" hidden="1">[5]EXP!#REF!</definedName>
    <definedName name="__123Graph_AYTD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STDIST" hidden="1">#REF!</definedName>
    <definedName name="__123Graph_BCOSTSECT" localSheetId="1" hidden="1">#REF!</definedName>
    <definedName name="__123Graph_BCOSTSECT" hidden="1">#REF!</definedName>
    <definedName name="__123Graph_BCURRENT" hidden="1">#REF!</definedName>
    <definedName name="__123Graph_BDM" hidden="1">#REF!</definedName>
    <definedName name="__123Graph_BMONTH" localSheetId="1" hidden="1">#REF!</definedName>
    <definedName name="__123Graph_BMONTH" hidden="1">#REF!</definedName>
    <definedName name="__123Graph_BTREND" localSheetId="1" hidden="1">#REF!</definedName>
    <definedName name="__123Graph_BTREND" hidden="1">#REF!</definedName>
    <definedName name="__123Graph_BYEAR" localSheetId="1" hidden="1">#REF!</definedName>
    <definedName name="__123Graph_BYEAR" hidden="1">#REF!</definedName>
    <definedName name="__123Graph_C" hidden="1">#REF!</definedName>
    <definedName name="__123Graph_CCOSTSECT" localSheetId="1" hidden="1">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'[6]COMP-P&amp;L'!#REF!</definedName>
    <definedName name="__123Graph_DGR" localSheetId="1" hidden="1">#REF!</definedName>
    <definedName name="__123Graph_DGR" hidden="1">#REF!</definedName>
    <definedName name="__123Graph_DREV" localSheetId="2" hidden="1">'[6]COMP-P&amp;L'!#REF!</definedName>
    <definedName name="__123Graph_DREV" localSheetId="1" hidden="1">#REF!</definedName>
    <definedName name="__123Graph_DREV" hidden="1">#REF!</definedName>
    <definedName name="__123Graph_E" localSheetId="2" hidden="1">'[6]COMP-P&amp;L'!#REF!</definedName>
    <definedName name="__123Graph_E" localSheetId="1" hidden="1">#REF!</definedName>
    <definedName name="__123Graph_E" hidden="1">#REF!</definedName>
    <definedName name="__123Graph_ECOSTSECT" hidden="1">#REF!</definedName>
    <definedName name="__123Graph_EGR" localSheetId="2" hidden="1">#REF!</definedName>
    <definedName name="__123Graph_EGR" localSheetId="1" hidden="1">#REF!</definedName>
    <definedName name="__123Graph_EGR" hidden="1">#REF!</definedName>
    <definedName name="__123Graph_EREV" localSheetId="2" hidden="1">'[6]COMP-P&amp;L'!#REF!</definedName>
    <definedName name="__123Graph_EREV" localSheetId="1" hidden="1">'[7]COMP-P&amp;L'!#REF!</definedName>
    <definedName name="__123Graph_EREV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COSTSECT" hidden="1">#REF!</definedName>
    <definedName name="__123Graph_FGR" localSheetId="2" hidden="1">#REF!</definedName>
    <definedName name="__123Graph_FGR" localSheetId="1" hidden="1">#REF!</definedName>
    <definedName name="__123Graph_FGR" hidden="1">#REF!</definedName>
    <definedName name="__123Graph_FREV" localSheetId="2" hidden="1">#REF!</definedName>
    <definedName name="__123Graph_FREV" localSheetId="1" hidden="1">#REF!</definedName>
    <definedName name="__123Graph_FREV" hidden="1">#REF!</definedName>
    <definedName name="__123Graph_LBL_A" localSheetId="1" hidden="1">#REF!</definedName>
    <definedName name="__123Graph_LBL_A" hidden="1">#REF!</definedName>
    <definedName name="__123Graph_LBL_AMONTH" localSheetId="1" hidden="1">#REF!</definedName>
    <definedName name="__123Graph_LBL_AMONTH" hidden="1">#REF!</definedName>
    <definedName name="__123Graph_LBL_ATREND" localSheetId="1" hidden="1">#REF!</definedName>
    <definedName name="__123Graph_LBL_ATREND" hidden="1">#REF!</definedName>
    <definedName name="__123Graph_LBL_AYEAR" localSheetId="1" hidden="1">#REF!</definedName>
    <definedName name="__123Graph_LBL_AYEAR" hidden="1">#REF!</definedName>
    <definedName name="__123Graph_LBL_B" localSheetId="1" hidden="1">#REF!</definedName>
    <definedName name="__123Graph_LBL_B" hidden="1">#REF!</definedName>
    <definedName name="__123Graph_LBL_BMONTH" localSheetId="1" hidden="1">#REF!</definedName>
    <definedName name="__123Graph_LBL_BMONTH" hidden="1">#REF!</definedName>
    <definedName name="__123Graph_LBL_BTREND" localSheetId="1" hidden="1">#REF!</definedName>
    <definedName name="__123Graph_LBL_BTREND" hidden="1">#REF!</definedName>
    <definedName name="__123Graph_LBL_BYEAR" localSheetId="1" hidden="1">#REF!</definedName>
    <definedName name="__123Graph_LBL_BYEAR" hidden="1">#REF!</definedName>
    <definedName name="__123Graph_X" hidden="1">#REF!</definedName>
    <definedName name="__123Graph_XBUD" localSheetId="1" hidden="1">#REF!</definedName>
    <definedName name="__123Graph_XBUD" hidden="1">#REF!</definedName>
    <definedName name="__123Graph_XCAPACITY" hidden="1">#REF!</definedName>
    <definedName name="__123Graph_XCOSTDIST" localSheetId="1" hidden="1">#REF!</definedName>
    <definedName name="__123Graph_XCOSTDIST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'[6]COMP-P&amp;L'!#REF!</definedName>
    <definedName name="__123Graph_XGR" localSheetId="1" hidden="1">#REF!</definedName>
    <definedName name="__123Graph_XGR" hidden="1">#REF!</definedName>
    <definedName name="__123Graph_XMONTH" localSheetId="1" hidden="1">#REF!</definedName>
    <definedName name="__123Graph_XMONTH" hidden="1">#REF!</definedName>
    <definedName name="__123Graph_XREV" localSheetId="2" hidden="1">'[6]COMP-P&amp;L'!#REF!</definedName>
    <definedName name="__123Graph_XREV" localSheetId="1" hidden="1">#REF!</definedName>
    <definedName name="__123Graph_XREV" hidden="1">#REF!</definedName>
    <definedName name="__123Graph_XTREND" localSheetId="1" hidden="1">#REF!</definedName>
    <definedName name="__123Graph_XTREND" hidden="1">#REF!</definedName>
    <definedName name="__123Graph_XYEAR" localSheetId="1" hidden="1">#REF!</definedName>
    <definedName name="__123Graph_XYEAR" hidden="1">#REF!</definedName>
    <definedName name="__123Graph_XYTD" hidden="1">#REF!</definedName>
    <definedName name="__13__123Graph_ECHART_4" hidden="1">#REF!</definedName>
    <definedName name="__14__123Graph_LBL_BMKT_MONTH" localSheetId="1" hidden="1">#REF!</definedName>
    <definedName name="__14__123Graph_LBL_BMKT_MONTH" hidden="1">#REF!</definedName>
    <definedName name="__14__123Graph_XCHART_4" hidden="1">#REF!</definedName>
    <definedName name="__16__123Graph_LBL_BMKT_YTD" localSheetId="1" hidden="1">#REF!</definedName>
    <definedName name="__16__123Graph_LBL_BMKT_YTD" hidden="1">#REF!</definedName>
    <definedName name="__18__123Graph_XMKT_MONTH" localSheetId="1" hidden="1">#REF!</definedName>
    <definedName name="__18__123Graph_XMKT_MONTH" hidden="1">#REF!</definedName>
    <definedName name="__2__123Graph_AMKT_MONTH" localSheetId="1" hidden="1">[1]SALES!#REF!</definedName>
    <definedName name="__2__123Graph_AMKT_MONTH" hidden="1">#REF!</definedName>
    <definedName name="__2__123Graph_AMKT_YTD" localSheetId="1" hidden="1">#REF!</definedName>
    <definedName name="__2__123Graph_AMKT_YTD" hidden="1">#REF!</definedName>
    <definedName name="__20__123Graph_XMKT_YTD" localSheetId="1" hidden="1">#REF!</definedName>
    <definedName name="__20__123Graph_XMKT_YTD" hidden="1">#REF!</definedName>
    <definedName name="__3__123Graph_BMKT_MONTH" localSheetId="1" hidden="1">#REF!</definedName>
    <definedName name="__3__123Graph_BMKT_MONTH" hidden="1">#REF!</definedName>
    <definedName name="__4__123Graph_ACHART_3" hidden="1">#REF!</definedName>
    <definedName name="__4__123Graph_AMKT_YTD" localSheetId="1" hidden="1">#REF!</definedName>
    <definedName name="__4__123Graph_AMKT_YTD" hidden="1">#REF!</definedName>
    <definedName name="__4__123Graph_BMKT_YTD" localSheetId="1" hidden="1">#REF!</definedName>
    <definedName name="__4__123Graph_BMKT_YTD" hidden="1">#REF!</definedName>
    <definedName name="__5__123Graph_ACHART_4" hidden="1">#REF!</definedName>
    <definedName name="__5__123Graph_LBL_AMKT_MONTH" localSheetId="1" hidden="1">#REF!</definedName>
    <definedName name="__5__123Graph_LBL_AMKT_MONTH" hidden="1">#REF!</definedName>
    <definedName name="__6__123Graph_BCHART_3" hidden="1">#REF!</definedName>
    <definedName name="__6__123Graph_BMKT_MONTH" localSheetId="1" hidden="1">#REF!</definedName>
    <definedName name="__6__123Graph_BMKT_MONTH" hidden="1">#REF!</definedName>
    <definedName name="__6__123Graph_LBL_AMKT_YTD" localSheetId="1" hidden="1">#REF!</definedName>
    <definedName name="__6__123Graph_LBL_AMKT_YTD" hidden="1">#REF!</definedName>
    <definedName name="__7__123Graph_BCHART_4" hidden="1">#REF!</definedName>
    <definedName name="__7__123Graph_LBL_BMKT_MONTH" localSheetId="1" hidden="1">#REF!</definedName>
    <definedName name="__7__123Graph_LBL_BMKT_MONTH" hidden="1">#REF!</definedName>
    <definedName name="__8__123Graph_BMKT_YTD" localSheetId="1" hidden="1">#REF!</definedName>
    <definedName name="__8__123Graph_BMKT_YTD" hidden="1">#REF!</definedName>
    <definedName name="__8__123Graph_CCHART_3" hidden="1">#REF!</definedName>
    <definedName name="__8__123Graph_LBL_BMKT_YTD" localSheetId="1" hidden="1">[1]SALES!#REF!</definedName>
    <definedName name="__8__123Graph_LBL_BMKT_YTD" hidden="1">#REF!</definedName>
    <definedName name="__9__123Graph_CCHART_4" hidden="1">#REF!</definedName>
    <definedName name="__9__123Graph_XMKT_MONTH" localSheetId="1" hidden="1">#REF!</definedName>
    <definedName name="__9__123Graph_XMKT_MONTH" hidden="1">#REF!</definedName>
    <definedName name="__aaV9">#REF!</definedName>
    <definedName name="__Act04">#REF!</definedName>
    <definedName name="__ALL1">#REF!</definedName>
    <definedName name="__bal0196" localSheetId="2">#REF!</definedName>
    <definedName name="__bal0196" localSheetId="1">#REF!</definedName>
    <definedName name="__bal0196" localSheetId="0">#REF!</definedName>
    <definedName name="__bal0196">#REF!</definedName>
    <definedName name="__bal0296" localSheetId="2">#REF!</definedName>
    <definedName name="__bal0296" localSheetId="1">#REF!</definedName>
    <definedName name="__bal0296" localSheetId="0">#REF!</definedName>
    <definedName name="__bal0296">#REF!</definedName>
    <definedName name="__Bal0497" localSheetId="2">#REF!</definedName>
    <definedName name="__Bal0497" localSheetId="1">#REF!</definedName>
    <definedName name="__Bal0497" localSheetId="0">#REF!</definedName>
    <definedName name="__Bal0497">#REF!</definedName>
    <definedName name="__bal1196" localSheetId="2">#REF!</definedName>
    <definedName name="__bal1196" localSheetId="1">#REF!</definedName>
    <definedName name="__bal1196" localSheetId="0">#REF!</definedName>
    <definedName name="__bal1196">#REF!</definedName>
    <definedName name="__bdg2000" localSheetId="2">#REF!</definedName>
    <definedName name="__bdg2000" localSheetId="1">#REF!</definedName>
    <definedName name="__bdg2000" localSheetId="0">#REF!</definedName>
    <definedName name="__bdg2000">#REF!</definedName>
    <definedName name="__CAP1" localSheetId="2">#REF!</definedName>
    <definedName name="__CAP1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[8]MMR!$A$1327:$IV$1327</definedName>
    <definedName name="__jed122223" localSheetId="1">#REF!</definedName>
    <definedName name="__jed122223" localSheetId="0">#REF!</definedName>
    <definedName name="__jed122223">#REF!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>#REF!</definedName>
    <definedName name="__O6">#REF!</definedName>
    <definedName name="__OUT1" localSheetId="2">#REF!</definedName>
    <definedName name="__OUT1">#REF!</definedName>
    <definedName name="__REV2" localSheetId="2">#REF!</definedName>
    <definedName name="__REV2">#REF!</definedName>
    <definedName name="__REV21" localSheetId="2">#REF!</definedName>
    <definedName name="__REV21">#REF!</definedName>
    <definedName name="__REV22" localSheetId="2">#REF!</definedName>
    <definedName name="__REV22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#REF!</definedName>
    <definedName name="__TAR1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#REF!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hidden="1">#REF!</definedName>
    <definedName name="_10__123Graph_BMKT_MONTH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>#REF!,#REF!</definedName>
    <definedName name="_11">#N/A</definedName>
    <definedName name="_11__123Graph_DCHART_4" hidden="1">#REF!</definedName>
    <definedName name="_11__123Graph_XMKT_MONTH" localSheetId="1" hidden="1">#REF!</definedName>
    <definedName name="_11__123Graph_XMKT_MONTH" hidden="1">#REF!</definedName>
    <definedName name="_11Excel_BuiltIn_Print_Titles_6_1" localSheetId="2">#REF!,#REF!</definedName>
    <definedName name="_11Excel_BuiltIn_Print_Titles_6_1" localSheetId="1">#REF!,#REF!</definedName>
    <definedName name="_11Excel_BuiltIn_Print_Titles_6_1">#REF!,#REF!</definedName>
    <definedName name="_11M" localSheetId="2">#REF!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hidden="1">#REF!</definedName>
    <definedName name="_12__123Graph_BMKT_MONTH" localSheetId="2" hidden="1">#REF!</definedName>
    <definedName name="_12__123Graph_BMKT_MONTH" localSheetId="1" hidden="1">#REF!</definedName>
    <definedName name="_12__123Graph_BMKT_MONTH" hidden="1">#REF!</definedName>
    <definedName name="_12__123Graph_BMKT_YTD" localSheetId="1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hidden="1">#REF!</definedName>
    <definedName name="_14__123Graph_BMKT_YTD" localSheetId="1" hidden="1">#REF!</definedName>
    <definedName name="_14__123Graph_BMKT_YTD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hidden="1">#REF!</definedName>
    <definedName name="_15__123Graph_LBL_AMKT_MONTH" localSheetId="1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hidden="1">#REF!</definedName>
    <definedName name="_16__123Graph_LBL_AMKT_MONTH" localSheetId="1" hidden="1">#REF!</definedName>
    <definedName name="_16__123Graph_LBL_AMKT_MONTH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[1]SALES!#REF!</definedName>
    <definedName name="_18__123Graph_LBL_AMKT_YTD" hidden="1">#REF!</definedName>
    <definedName name="_18__123Graph_LBL_BMKT_MONTH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#REF!</definedName>
    <definedName name="_1M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hidden="1">#REF!</definedName>
    <definedName name="_20__123Graph_LBL_AMKT_MONTH" localSheetId="1" hidden="1">#REF!</definedName>
    <definedName name="_20__123Graph_LBL_AMKT_MONTH" hidden="1">#REF!</definedName>
    <definedName name="_20__123Graph_LBL_BMKT_MONTH" localSheetId="1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hidden="1">#REF!</definedName>
    <definedName name="_21__123Graph_LBL_BMKT_MONTH" localSheetId="1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hidden="1">#REF!</definedName>
    <definedName name="_22__123Graph_XMKT_MONTH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hidden="1">#REF!</definedName>
    <definedName name="_3__123Graph_BMKT_MONTH" localSheetId="1" hidden="1">#REF!</definedName>
    <definedName name="_3__123Graph_BMKT_MONTH" hidden="1">#REF!</definedName>
    <definedName name="_3_0res_percent" localSheetId="2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hidden="1">#REF!</definedName>
    <definedName name="_4__123Graph_AMKT_MONTH" localSheetId="1" hidden="1">#REF!</definedName>
    <definedName name="_4__123Graph_AMKT_MONTH" hidden="1">#REF!</definedName>
    <definedName name="_4__123Graph_AMKT_YTD" localSheetId="1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hidden="1">#REF!</definedName>
    <definedName name="_5__123Graph_AMKT_MONTH" localSheetId="1" hidden="1">#REF!</definedName>
    <definedName name="_5__123Graph_AMKT_MONTH" hidden="1">#REF!</definedName>
    <definedName name="_5__123Graph_BMKT_MONTH" localSheetId="1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hidden="1">#REF!</definedName>
    <definedName name="_6__123Graph_AMKT_YTD" localSheetId="1" hidden="1">#REF!</definedName>
    <definedName name="_6__123Graph_AMKT_YTD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hidden="1">#REF!</definedName>
    <definedName name="_7__123Graph_BCHART_4" hidden="1">#REF!</definedName>
    <definedName name="_7__123Graph_LBL_AMKT_MONTH" localSheetId="1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hidden="1">#REF!</definedName>
    <definedName name="_8__123Graph_AMKT_YTD" localSheetId="1" hidden="1">#REF!</definedName>
    <definedName name="_8__123Graph_AMKT_YTD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hidden="1">#REF!</definedName>
    <definedName name="_9__123Graph_CCHART_4" hidden="1">#REF!</definedName>
    <definedName name="_9__123Graph_LBL_BMKT_MONTH" localSheetId="1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#REF!</definedName>
    <definedName name="_bal0196" localSheetId="1">#REF!</definedName>
    <definedName name="_bal0196" localSheetId="0">#REF!</definedName>
    <definedName name="_bal0196">#REF!</definedName>
    <definedName name="_bal0296" localSheetId="2">#REF!</definedName>
    <definedName name="_bal0296" localSheetId="1">#REF!</definedName>
    <definedName name="_bal0296" localSheetId="0">#REF!</definedName>
    <definedName name="_bal0296">#REF!</definedName>
    <definedName name="_Bal0497" localSheetId="2">[9]Plan1!$A$1:$F$517</definedName>
    <definedName name="_Bal0497" localSheetId="1">#REF!</definedName>
    <definedName name="_Bal0497" localSheetId="0">#REF!</definedName>
    <definedName name="_Bal0497">#REF!</definedName>
    <definedName name="_bal1196" localSheetId="2">#REF!</definedName>
    <definedName name="_bal1196" localSheetId="1">#REF!</definedName>
    <definedName name="_bal1196" localSheetId="0">#REF!</definedName>
    <definedName name="_bal1196">#REF!</definedName>
    <definedName name="_bdg2000" localSheetId="2">#REF!</definedName>
    <definedName name="_bdg2000" localSheetId="1">#REF!</definedName>
    <definedName name="_bdg2000" localSheetId="0">#REF!</definedName>
    <definedName name="_bdg2000">#REF!</definedName>
    <definedName name="_BQ4.10" hidden="1">#REF!</definedName>
    <definedName name="_BQ4.11" hidden="1">#REF!</definedName>
    <definedName name="_BQ4.9" hidden="1">#REF!</definedName>
    <definedName name="_C70000">#REF!</definedName>
    <definedName name="_CAP1" localSheetId="2">#REF!</definedName>
    <definedName name="_CAP1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xlnm._FilterDatabase" localSheetId="0" hidden="1">'Rev-QAR'!$A$1:$A$88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#REF!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>#REF!</definedName>
    <definedName name="_O6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#REF!</definedName>
    <definedName name="_OUT1">#REF!</definedName>
    <definedName name="_Parse_In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#REF!</definedName>
    <definedName name="_REV2">#REF!</definedName>
    <definedName name="_REV21" localSheetId="2">#REF!</definedName>
    <definedName name="_REV21">#REF!</definedName>
    <definedName name="_REV22" localSheetId="2">#REF!</definedName>
    <definedName name="_REV22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[3]Subs!#REF!</definedName>
    <definedName name="_Table2_In2" localSheetId="1" hidden="1">#REF!</definedName>
    <definedName name="_Table2_In2" hidden="1">#REF!</definedName>
    <definedName name="_Table2_Out" hidden="1">#REF!</definedName>
    <definedName name="_TAR1" localSheetId="2">#REF!</definedName>
    <definedName name="_TAR1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#REF!</definedName>
    <definedName name="acc_cash_surplus" localSheetId="1">#REF!</definedName>
    <definedName name="acc_cash_surplus" localSheetId="0">#REF!</definedName>
    <definedName name="acc_cash_surplus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#REF!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#REF!</definedName>
    <definedName name="ACD">#REF!</definedName>
    <definedName name="achart3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#REF!</definedName>
    <definedName name="ACTFEES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#REF!</definedName>
    <definedName name="actual_area_table" localSheetId="1">#REF!</definedName>
    <definedName name="actual_area_table" localSheetId="0">#REF!</definedName>
    <definedName name="actual_area_table">#REF!</definedName>
    <definedName name="actualcapexindex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#REF!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#REF!</definedName>
    <definedName name="AIRTARIF1">#REF!</definedName>
    <definedName name="AIRTARIF2" localSheetId="2">#REF!</definedName>
    <definedName name="AIRTARIF2">#REF!</definedName>
    <definedName name="AIRTARIF3" localSheetId="2">#REF!</definedName>
    <definedName name="AIRTARIF3">#REF!</definedName>
    <definedName name="AIRTARIF4" localSheetId="2">#REF!</definedName>
    <definedName name="AIRTARIF4">#REF!</definedName>
    <definedName name="AIRUSE1" localSheetId="2">#REF!</definedName>
    <definedName name="AIRUSE1">#REF!</definedName>
    <definedName name="AIRUSE2" localSheetId="2">#REF!</definedName>
    <definedName name="AIRUSE2">#REF!</definedName>
    <definedName name="AIRUSE3" localSheetId="2">#REF!</definedName>
    <definedName name="AIRUSE3">#REF!</definedName>
    <definedName name="AIRUSE4" localSheetId="2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>#REF!</definedName>
    <definedName name="ANA">#REF!</definedName>
    <definedName name="Analdolar">#REF!</definedName>
    <definedName name="analpl" localSheetId="2">#REF!</definedName>
    <definedName name="analpl">#REF!</definedName>
    <definedName name="analreal">#REF!</definedName>
    <definedName name="Analtotal" localSheetId="2">#REF!</definedName>
    <definedName name="Analtotal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>#REF!</definedName>
    <definedName name="APPEND2">#REF!</definedName>
    <definedName name="APPENDIX">#REF!</definedName>
    <definedName name="Applications_Infrastructure">#REF!</definedName>
    <definedName name="APPROVAL">#N/A</definedName>
    <definedName name="APPSUSERNAME1">#REF!</definedName>
    <definedName name="APPSUSERNAME2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>#REF!</definedName>
    <definedName name="aquisition_costs" localSheetId="2">#REF!</definedName>
    <definedName name="aquisition_costs" localSheetId="1">#REF!</definedName>
    <definedName name="aquisition_costs" localSheetId="0">#REF!</definedName>
    <definedName name="aquisition_costs">#REF!</definedName>
    <definedName name="ARdays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A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>#REF!</definedName>
    <definedName name="Asset">#REF!</definedName>
    <definedName name="Asssss">#REF!</definedName>
    <definedName name="Assumed_Growth_Rate" localSheetId="2">#REF!</definedName>
    <definedName name="Assumed_Growth_Rate" localSheetId="1">#REF!</definedName>
    <definedName name="Assumed_Growth_Rate" localSheetId="0">#REF!</definedName>
    <definedName name="Assumed_Growth_Rate">#REF!</definedName>
    <definedName name="AssumpPrint">#REF!</definedName>
    <definedName name="atf">#REF!</definedName>
    <definedName name="ATTEND">#N/A</definedName>
    <definedName name="AttInput">#REF!</definedName>
    <definedName name="AttInput1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>#REF!</definedName>
    <definedName name="auscorp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[10]Revenues!$D$80:$O$80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#REF!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#REF!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#REF!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#REF!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#REF!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#REF!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#REF!</definedName>
    <definedName name="average_subscribers_seg3" localSheetId="1">[11]Revenues!$D$69:$O$69</definedName>
    <definedName name="average_subscribers_seg3" localSheetId="0">#REF!</definedName>
    <definedName name="average_subscribers_seg3">#REF!</definedName>
    <definedName name="average_subscribers_seg4" localSheetId="2">#REF!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>#REF!</definedName>
    <definedName name="BasicInput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>#REF!</definedName>
    <definedName name="BENGAL">#REF!</definedName>
    <definedName name="BETTER">#N/A</definedName>
    <definedName name="BEV">#REF!</definedName>
    <definedName name="BEV_a">#REF!</definedName>
    <definedName name="BEV_CGM">#REF!</definedName>
    <definedName name="BG_Del" hidden="1">15</definedName>
    <definedName name="BG_Ins" hidden="1">4</definedName>
    <definedName name="BG_Mod" hidden="1">6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>#REF!</definedName>
    <definedName name="BusCeiling1">#REF!</definedName>
    <definedName name="Button_12">"NM_and_VS_BP_forecast_2003_NM37_VS197_311002_v1_VS_Fcast_03_List"</definedName>
    <definedName name="BUUDP">#REF!</definedName>
    <definedName name="BV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>VLOOKUP(#REF!,#REF!,2,0)</definedName>
    <definedName name="CAPEX_" localSheetId="2">#REF!</definedName>
    <definedName name="CAPEX_">#REF!</definedName>
    <definedName name="CAPEX3" localSheetId="2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>#REF!</definedName>
    <definedName name="ChartingArea">#REF!,#REF!</definedName>
    <definedName name="ChartingLabels">#REF!</definedName>
    <definedName name="CHARTOFACCOUNTSID1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#REF!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>#REF!</definedName>
    <definedName name="ChurnInput1">#REF!</definedName>
    <definedName name="CIPME_OTHRS2">#REF!</definedName>
    <definedName name="CIQWBGuid" hidden="1">"3246567f-a144-48b2-8cc0-df4a70be016d"</definedName>
    <definedName name="Cisco">#REF!</definedName>
    <definedName name="CIVILDATE">#N/A</definedName>
    <definedName name="CIVILEXPIR">#N/A</definedName>
    <definedName name="CIVILID">#N/A</definedName>
    <definedName name="CLIENT">#REF!</definedName>
    <definedName name="CLIENT_CO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>#REF!</definedName>
    <definedName name="CPL">#REF!</definedName>
    <definedName name="CPNMB">"1"</definedName>
    <definedName name="CREATESUMMARYJNLS1">#REF!</definedName>
    <definedName name="CREATESUMMARYJNLS2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'[10]Geographic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>#REF!</definedName>
    <definedName name="CurrentColumnIndex">#REF!</definedName>
    <definedName name="CurrentColumnRowIndex">#REF!</definedName>
    <definedName name="CurrentFX">1/#REF!</definedName>
    <definedName name="CurrentRowLineItemIndex">#REF!</definedName>
    <definedName name="CurrSym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>#REF!</definedName>
    <definedName name="days_year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'[10]UMTS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>#REF!</definedName>
    <definedName name="dj_woff">#REF!</definedName>
    <definedName name="DLOM">#REF!</definedName>
    <definedName name="DLR">#N/A</definedName>
    <definedName name="dMonteCarloResults">#REF!</definedName>
    <definedName name="dMonteCarloVariables">#REF!</definedName>
    <definedName name="Dol_Anal_PL" localSheetId="2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>#REF!</definedName>
    <definedName name="End_Bal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>#REF!</definedName>
    <definedName name="ENTRYDATE">#N/A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>#REF!</definedName>
    <definedName name="EVAC_Plus_var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>#REF!</definedName>
    <definedName name="fullreport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>#REF!</definedName>
    <definedName name="Graph1_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>#REF!</definedName>
    <definedName name="GWYUID2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hidden="1">IF(COUNTA(#REF!)=0,0,INDEX(#REF!,MATCH(ROW(#REF!),#REF!,TRUE)))+1</definedName>
    <definedName name="Header2" localSheetId="0" hidden="1">#REF!-1 &amp; "." &amp; MAX(1,COUNTA(INDEX(#REF!,MATCH(#REF!-1,#REF!,FALSE)):#REF!))</definedName>
    <definedName name="Header2" hidden="1">[0]!Header1-1 &amp; "." &amp; MAX(1,COUNTA(INDEX(#REF!,MATCH([0]!Header1-1,#REF!,FALSE)):#REF!))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>#REF!</definedName>
    <definedName name="HholdSize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'[11]Current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'[11]UMTS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>#REF!</definedName>
    <definedName name="iyut" hidden="1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>#REF!</definedName>
    <definedName name="Jan15data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>#REF!</definedName>
    <definedName name="Judgments_PY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[10]Revenues!$D$179:$O$189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>#REF!</definedName>
    <definedName name="LBL" localSheetId="1" hidden="1">#REF!</definedName>
    <definedName name="LBL" hidden="1">#REF!</definedName>
    <definedName name="LDETAILS">#REF!</definedName>
    <definedName name="LeasedAssets">#REF!</definedName>
    <definedName name="LEAVEAVAIL">#N/A</definedName>
    <definedName name="LEL">#REF!</definedName>
    <definedName name="LEVEL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>#REF!</definedName>
    <definedName name="List2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>#REF!</definedName>
    <definedName name="LSUM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>#REF!</definedName>
    <definedName name="Macro3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>#REF!</definedName>
    <definedName name="MGMT1" localSheetId="1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>#REF!</definedName>
    <definedName name="Module1.AIMMPRINT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>#REF!</definedName>
    <definedName name="MTLY" localSheetId="2">#REF!</definedName>
    <definedName name="MTLY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>#REF!</definedName>
    <definedName name="NBC_var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>#REF!</definedName>
    <definedName name="No.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>#REF!</definedName>
    <definedName name="NOTES3_">#N/A</definedName>
    <definedName name="NOTES3_6">#REF!</definedName>
    <definedName name="NotIncluded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>#REF!</definedName>
    <definedName name="Office_Systems">#REF!</definedName>
    <definedName name="ofwatcapexindex">#REF!</definedName>
    <definedName name="OH">#N/A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>#REF!</definedName>
    <definedName name="OPEX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>#REF!,#REF!,#REF!,#REF!,#REF!,#REF!,#REF!,#REF!,#REF!,#REF!</definedName>
    <definedName name="os_data2">#REF!,#REF!,#REF!,#REF!,#REF!,#REF!,#REF!,#REF!,#REF!,#REF!,#REF!,#REF!</definedName>
    <definedName name="os_data3">#REF!,#REF!,#REF!,#REF!,#REF!</definedName>
    <definedName name="os_data4">#REF!,#REF!,#REF!,#REF!,#REF!,#REF!,#REF!,#REF!,#REF!,#REF!,#REF!,#REF!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>#REF!</definedName>
    <definedName name="PCDAT">"9/15/2006"</definedName>
    <definedName name="PCDT2">"20060915"</definedName>
    <definedName name="PCTIM">"8:40:41 AM"</definedName>
    <definedName name="pd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>#REF!</definedName>
    <definedName name="PRESP">#REF!</definedName>
    <definedName name="PREV2">#N/A</definedName>
    <definedName name="prevcc">#REF!</definedName>
    <definedName name="PREVIOUS">#N/A</definedName>
    <definedName name="PrevYA">#REF!</definedName>
    <definedName name="Princ">#REF!</definedName>
    <definedName name="_xlnm.Print_Area" localSheetId="4">' ARPU QAR '!$B$1:$I$56</definedName>
    <definedName name="_xlnm.Print_Area" localSheetId="2">Cust!$B$2:$H$51</definedName>
    <definedName name="_xlnm.Print_Area" localSheetId="1">'Local-Currency'!$B$2:$H$32</definedName>
    <definedName name="_xlnm.Print_Area" localSheetId="3">'Prop-cust'!$B$1:$S$23</definedName>
    <definedName name="_xlnm.Print_Area" localSheetId="0">'Rev-QAR'!$A$1:$I$88</definedName>
    <definedName name="_xlnm.Print_Area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>#REF!</definedName>
    <definedName name="QAT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>#REF!&amp;"$f$20"</definedName>
    <definedName name="QRev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>#REF!</definedName>
    <definedName name="RAS.Component.Group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>#REF!</definedName>
    <definedName name="Rate">#REF!</definedName>
    <definedName name="Rate1">5000</definedName>
    <definedName name="RateAA">#REF!</definedName>
    <definedName name="RateIA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#REF!</definedName>
    <definedName name="RevBySeg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>#REF!</definedName>
    <definedName name="SALES">#N/A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>#REF!</definedName>
    <definedName name="Scale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>#REF!</definedName>
    <definedName name="Sectors">#REF!</definedName>
    <definedName name="Security">#REF!</definedName>
    <definedName name="select">#REF!</definedName>
    <definedName name="Selected_Machines">OFFSET(#REF!,0,0,COUNTA(OFFSET(#REF!,0,0,599)),25)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>#REF!</definedName>
    <definedName name="SPECW" localSheetId="2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>#REF!</definedName>
    <definedName name="step05" localSheetId="2">#REF!</definedName>
    <definedName name="step05">#REF!</definedName>
    <definedName name="step06" localSheetId="2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>#REF!,#REF!</definedName>
    <definedName name="step10" localSheetId="2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>#REF!</definedName>
    <definedName name="step23" localSheetId="2">#REF!</definedName>
    <definedName name="step23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>#REF!</definedName>
    <definedName name="step37">#REF!</definedName>
    <definedName name="step38" localSheetId="1">#REF!,#REF!,#REF!,#REF!,#REF!</definedName>
    <definedName name="step38">#REF!,#REF!,#REF!,#REF!,#REF!</definedName>
    <definedName name="STF" localSheetId="2">#REF!</definedName>
    <definedName name="STF">#REF!</definedName>
    <definedName name="storage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>#REF!</definedName>
    <definedName name="table_MSC_minlinks" localSheetId="2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>#REF!</definedName>
    <definedName name="TarCalc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>#REF!</definedName>
    <definedName name="tbltebus">#REF!</definedName>
    <definedName name="td">#REF!</definedName>
    <definedName name="TEAM">#N/A</definedName>
    <definedName name="TECH" localSheetId="2">#REF!</definedName>
    <definedName name="TECH">#REF!</definedName>
    <definedName name="TECHNO" localSheetId="2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>#REF!</definedName>
    <definedName name="timetoggle">#REF!</definedName>
    <definedName name="tiralbal">#REF!</definedName>
    <definedName name="TITLE">#N/A</definedName>
    <definedName name="TITLE1">#REF!</definedName>
    <definedName name="TITLE10">_xll.SUBNM("indotm1:dw_date","all days","All Days")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>#REF!</definedName>
    <definedName name="TIWMOD1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>#REF!</definedName>
    <definedName name="Tolerance">#REF!</definedName>
    <definedName name="TopBand1" localSheetId="2">#REF!</definedName>
    <definedName name="TopBand1">#REF!</definedName>
    <definedName name="TOT_SAL">#N/A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>#REF!</definedName>
    <definedName name="TPATH">"C:\Program Files\Symtrax\Compleo Explorer 3\Temp\450a042d"</definedName>
    <definedName name="trademark_growth1">#REF!</definedName>
    <definedName name="trademark_ltr">#REF!</definedName>
    <definedName name="trademark_royalty_1">#REF!</definedName>
    <definedName name="TRANS">#N/A</definedName>
    <definedName name="Trans_cost">#REF!</definedName>
    <definedName name="TransferAsset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>#REF!</definedName>
    <definedName name="Units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>#REF!</definedName>
    <definedName name="USDrate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>#REF!</definedName>
    <definedName name="valdate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>#REF!</definedName>
    <definedName name="VAs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>#REF!</definedName>
    <definedName name="VERS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>#REF!</definedName>
    <definedName name="WI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hidden="1">#REF!</definedName>
    <definedName name="XREF_COLUMN_4" localSheetId="1" hidden="1">#REF!</definedName>
    <definedName name="XREF_COLUMN_4" hidden="1">#REF!</definedName>
    <definedName name="XRefActiveRow" localSheetId="1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hidden="1">#REF!</definedName>
    <definedName name="XRefCopy10Row" localSheetId="1" hidden="1">#REF!</definedName>
    <definedName name="XRefCopy10Row" hidden="1">#REF!</definedName>
    <definedName name="XRefCopy6" localSheetId="1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hidden="1">#REF!</definedName>
    <definedName name="XRefPaste5Row" localSheetId="1" hidden="1">#REF!</definedName>
    <definedName name="XRefPaste5Row" hidden="1">#REF!</definedName>
    <definedName name="XRefPasteRangeCount" hidden="1">5</definedName>
    <definedName name="XTRA">#REF!</definedName>
    <definedName name="xxxxxx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Cust!$B$2:$B$9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hidden="1">#REF!,#REF!,#REF!,#REF!</definedName>
    <definedName name="Z_D3A71505_464F_11D3_8BF2_00A0C9C769DF_.wvu.FilterData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Cust!$B$2:$B$9</definedName>
    <definedName name="Z_F5C4F59D_4F5A_407A_A61B_81B24CBA8D20_.wvu.PrintArea" localSheetId="1" hidden="1">'Local-Currency'!$B$2:$B$33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hidden="1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hidden="1">#REF!</definedName>
    <definedName name="йййй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33" l="1"/>
  <c r="G29" i="33"/>
  <c r="G25" i="33"/>
  <c r="G22" i="33"/>
  <c r="G18" i="33"/>
  <c r="G15" i="33"/>
  <c r="G11" i="33"/>
  <c r="G8" i="33"/>
  <c r="I86" i="35"/>
  <c r="H86" i="35"/>
  <c r="G86" i="35"/>
  <c r="F86" i="35"/>
  <c r="E86" i="35"/>
  <c r="D86" i="35"/>
  <c r="C86" i="35"/>
  <c r="B86" i="35"/>
  <c r="I83" i="35"/>
  <c r="H83" i="35"/>
  <c r="G83" i="35"/>
  <c r="F83" i="35"/>
  <c r="E83" i="35"/>
  <c r="D83" i="35"/>
  <c r="C83" i="35"/>
  <c r="B83" i="35"/>
  <c r="I79" i="35"/>
  <c r="H79" i="35"/>
  <c r="G79" i="35"/>
  <c r="F79" i="35"/>
  <c r="E79" i="35"/>
  <c r="D79" i="35"/>
  <c r="C79" i="35"/>
  <c r="B79" i="35"/>
  <c r="I76" i="35"/>
  <c r="H76" i="35"/>
  <c r="G76" i="35"/>
  <c r="F76" i="35"/>
  <c r="E76" i="35"/>
  <c r="D76" i="35"/>
  <c r="C76" i="35"/>
  <c r="B76" i="35"/>
  <c r="I72" i="35"/>
  <c r="H72" i="35"/>
  <c r="G72" i="35"/>
  <c r="F72" i="35"/>
  <c r="E72" i="35"/>
  <c r="D72" i="35"/>
  <c r="C72" i="35"/>
  <c r="B72" i="35"/>
  <c r="I69" i="35"/>
  <c r="H69" i="35"/>
  <c r="G69" i="35"/>
  <c r="F69" i="35"/>
  <c r="E69" i="35"/>
  <c r="D69" i="35"/>
  <c r="C69" i="35"/>
  <c r="B69" i="35"/>
  <c r="I65" i="35"/>
  <c r="H65" i="35"/>
  <c r="G65" i="35"/>
  <c r="F65" i="35"/>
  <c r="E65" i="35"/>
  <c r="D65" i="35"/>
  <c r="C65" i="35"/>
  <c r="B65" i="35"/>
  <c r="I62" i="35"/>
  <c r="H62" i="35"/>
  <c r="G62" i="35"/>
  <c r="F62" i="35"/>
  <c r="E62" i="35"/>
  <c r="D62" i="35"/>
  <c r="C62" i="35"/>
  <c r="B62" i="35"/>
  <c r="I58" i="35"/>
  <c r="H58" i="35"/>
  <c r="G58" i="35"/>
  <c r="F58" i="35"/>
  <c r="E58" i="35"/>
  <c r="D58" i="35"/>
  <c r="C58" i="35"/>
  <c r="B58" i="35"/>
  <c r="I55" i="35"/>
  <c r="H55" i="35"/>
  <c r="G55" i="35"/>
  <c r="F55" i="35"/>
  <c r="E55" i="35"/>
  <c r="D55" i="35"/>
  <c r="C55" i="35"/>
  <c r="B55" i="35"/>
  <c r="I51" i="35"/>
  <c r="H51" i="35"/>
  <c r="G51" i="35"/>
  <c r="F51" i="35"/>
  <c r="E51" i="35"/>
  <c r="D51" i="35"/>
  <c r="C51" i="35"/>
  <c r="B51" i="35"/>
  <c r="I48" i="35"/>
  <c r="H48" i="35"/>
  <c r="G48" i="35"/>
  <c r="F48" i="35"/>
  <c r="E48" i="35"/>
  <c r="D48" i="35"/>
  <c r="C48" i="35"/>
  <c r="B48" i="35"/>
  <c r="I44" i="35"/>
  <c r="H44" i="35"/>
  <c r="G44" i="35"/>
  <c r="F44" i="35"/>
  <c r="E44" i="35"/>
  <c r="D44" i="35"/>
  <c r="C44" i="35"/>
  <c r="B44" i="35"/>
  <c r="I41" i="35"/>
  <c r="H41" i="35"/>
  <c r="G41" i="35"/>
  <c r="F41" i="35"/>
  <c r="E41" i="35"/>
  <c r="D41" i="35"/>
  <c r="C41" i="35"/>
  <c r="B41" i="35"/>
  <c r="I37" i="35"/>
  <c r="H37" i="35"/>
  <c r="G37" i="35"/>
  <c r="F37" i="35"/>
  <c r="E37" i="35"/>
  <c r="D37" i="35"/>
  <c r="C37" i="35"/>
  <c r="B37" i="35"/>
  <c r="I34" i="35"/>
  <c r="H34" i="35"/>
  <c r="G34" i="35"/>
  <c r="F34" i="35"/>
  <c r="E34" i="35"/>
  <c r="D34" i="35"/>
  <c r="C34" i="35"/>
  <c r="B34" i="35"/>
  <c r="I30" i="35"/>
  <c r="H30" i="35"/>
  <c r="G30" i="35"/>
  <c r="F30" i="35"/>
  <c r="E30" i="35"/>
  <c r="D30" i="35"/>
  <c r="C30" i="35"/>
  <c r="B30" i="35"/>
  <c r="I27" i="35"/>
  <c r="H27" i="35"/>
  <c r="G27" i="35"/>
  <c r="F27" i="35"/>
  <c r="E27" i="35"/>
  <c r="D27" i="35"/>
  <c r="C27" i="35"/>
  <c r="B27" i="35"/>
  <c r="I23" i="35"/>
  <c r="H23" i="35"/>
  <c r="G23" i="35"/>
  <c r="F23" i="35"/>
  <c r="E23" i="35"/>
  <c r="D23" i="35"/>
  <c r="C23" i="35"/>
  <c r="B23" i="35"/>
  <c r="I20" i="35"/>
  <c r="H20" i="35"/>
  <c r="G20" i="35"/>
  <c r="F20" i="35"/>
  <c r="E20" i="35"/>
  <c r="D20" i="35"/>
  <c r="C20" i="35"/>
  <c r="B20" i="35"/>
  <c r="I15" i="35"/>
  <c r="H15" i="35"/>
  <c r="G15" i="35"/>
  <c r="F15" i="35"/>
  <c r="E15" i="35"/>
  <c r="D15" i="35"/>
  <c r="C15" i="35"/>
  <c r="B15" i="35"/>
  <c r="I9" i="35"/>
  <c r="H9" i="35"/>
  <c r="G9" i="35"/>
  <c r="F9" i="35"/>
  <c r="E9" i="35"/>
  <c r="D9" i="35"/>
  <c r="C9" i="35"/>
  <c r="B9" i="35"/>
  <c r="I5" i="35"/>
  <c r="H5" i="35"/>
  <c r="B5" i="35"/>
  <c r="C5" i="35" s="1"/>
  <c r="D5" i="35" s="1"/>
  <c r="E5" i="35" s="1"/>
  <c r="F5" i="35" s="1"/>
  <c r="G5" i="35" s="1"/>
  <c r="F32" i="33" l="1"/>
  <c r="F29" i="33"/>
  <c r="F25" i="33"/>
  <c r="F22" i="33"/>
  <c r="F18" i="33"/>
  <c r="F15" i="33"/>
  <c r="F11" i="33"/>
  <c r="F8" i="33"/>
  <c r="F9" i="29"/>
  <c r="D9" i="29"/>
  <c r="E9" i="29"/>
  <c r="C9" i="29"/>
</calcChain>
</file>

<file path=xl/sharedStrings.xml><?xml version="1.0" encoding="utf-8"?>
<sst xmlns="http://schemas.openxmlformats.org/spreadsheetml/2006/main" count="223" uniqueCount="63">
  <si>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</si>
  <si>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</si>
  <si>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</si>
  <si>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</si>
  <si>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</si>
  <si>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</si>
  <si>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</si>
  <si>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</si>
  <si>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</si>
  <si>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</si>
  <si>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</si>
  <si>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</si>
  <si>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</si>
  <si>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</si>
  <si>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</si>
  <si>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</si>
  <si>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</si>
  <si>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</si>
  <si>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</si>
  <si>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</si>
  <si>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</si>
  <si>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</si>
  <si>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</si>
  <si>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</si>
  <si>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</si>
  <si>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</si>
  <si>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</si>
  <si>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</si>
  <si>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</si>
  <si>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</si>
  <si>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</si>
  <si>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</si>
  <si>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</si>
  <si>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</si>
  <si>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</si>
  <si>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 xml:space="preserve">       Operating Results  by Operations in Local Currency Millions</t>
  </si>
  <si>
    <t>Revenue</t>
  </si>
  <si>
    <t>EBITDA</t>
  </si>
  <si>
    <t>% EBITDA</t>
  </si>
  <si>
    <t>Capex</t>
  </si>
  <si>
    <t>Capex/ Revenue (%)</t>
  </si>
  <si>
    <t>Q2-2024</t>
  </si>
  <si>
    <t>Q2 2024</t>
  </si>
  <si>
    <t>Q3-2024</t>
  </si>
  <si>
    <t>Q3 2024</t>
  </si>
  <si>
    <t>Q4-2024</t>
  </si>
  <si>
    <t>Q4 2024</t>
  </si>
  <si>
    <t>Q1 2025</t>
  </si>
  <si>
    <t>Q1-2025</t>
  </si>
  <si>
    <t>Q2 2025</t>
  </si>
  <si>
    <t>Q2-2025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</si>
  <si>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</si>
  <si>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</si>
  <si>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</si>
  <si>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</si>
  <si>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</si>
  <si>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Myanmar</t>
  </si>
  <si>
    <t>Note:    1.  Ooredoo Group reflects the consolidated results including share in associates, joint venture and intra-group adjustments.</t>
  </si>
  <si>
    <t>Q3 2025</t>
  </si>
  <si>
    <t>9M 2025</t>
  </si>
  <si>
    <t>9M 2024</t>
  </si>
  <si>
    <t>Q3-2025</t>
  </si>
  <si>
    <t>Consolidated Customer Status as at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</si>
</sst>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0_);\(#,##0.0000\)"/>
    <numFmt numFmtId="202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sz val="7"/>
      <name val="Rubik"/>
    </font>
    <font>
      <b/>
      <i/>
      <sz val="10"/>
      <name val="Rubik"/>
    </font>
    <font>
      <b/>
      <sz val="8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0" fontId="73" fillId="0" borderId="0" xfId="0" applyFont="1"/>
    <xf numFmtId="0" fontId="73" fillId="0" borderId="0" xfId="200" applyFont="1"/>
    <xf numFmtId="0" fontId="74" fillId="14" borderId="6" xfId="200" applyFont="1" applyFill="1" applyBorder="1" applyAlignment="1">
      <alignment vertical="center"/>
    </xf>
    <xf numFmtId="0" fontId="75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6" fillId="0" borderId="0" xfId="200" applyFont="1"/>
    <xf numFmtId="0" fontId="74" fillId="14" borderId="20" xfId="200" applyFont="1" applyFill="1" applyBorder="1"/>
    <xf numFmtId="0" fontId="77" fillId="0" borderId="9" xfId="200" applyFont="1" applyBorder="1"/>
    <xf numFmtId="0" fontId="73" fillId="0" borderId="9" xfId="200" applyFont="1" applyBorder="1" applyAlignment="1">
      <alignment horizontal="left" indent="1"/>
    </xf>
    <xf numFmtId="196" fontId="76" fillId="0" borderId="0" xfId="200" applyNumberFormat="1" applyFont="1"/>
    <xf numFmtId="196" fontId="74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6" fillId="0" borderId="4" xfId="200" applyNumberFormat="1" applyFont="1" applyBorder="1"/>
    <xf numFmtId="196" fontId="74" fillId="14" borderId="19" xfId="200" applyNumberFormat="1" applyFont="1" applyFill="1" applyBorder="1"/>
    <xf numFmtId="196" fontId="76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6" fillId="0" borderId="0" xfId="1" applyNumberFormat="1" applyFont="1" applyFill="1" applyBorder="1"/>
    <xf numFmtId="0" fontId="73" fillId="0" borderId="6" xfId="200" applyFont="1" applyBorder="1"/>
    <xf numFmtId="196" fontId="74" fillId="14" borderId="21" xfId="200" applyNumberFormat="1" applyFont="1" applyFill="1" applyBorder="1"/>
    <xf numFmtId="196" fontId="76" fillId="0" borderId="7" xfId="200" applyNumberFormat="1" applyFont="1" applyBorder="1"/>
    <xf numFmtId="0" fontId="78" fillId="0" borderId="0" xfId="200" applyFont="1" applyAlignment="1">
      <alignment horizontal="centerContinuous" vertical="center" wrapText="1"/>
    </xf>
    <xf numFmtId="0" fontId="79" fillId="0" borderId="0" xfId="0" applyFont="1" applyAlignment="1">
      <alignment horizontal="left" vertical="center"/>
    </xf>
    <xf numFmtId="0" fontId="80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1" fillId="0" borderId="0" xfId="1" applyNumberFormat="1" applyFont="1" applyBorder="1"/>
    <xf numFmtId="164" fontId="81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9" fontId="74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4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4" fillId="0" borderId="0" xfId="200" applyFont="1" applyAlignment="1">
      <alignment horizontal="center" vertical="center"/>
    </xf>
    <xf numFmtId="37" fontId="74" fillId="14" borderId="0" xfId="200" applyNumberFormat="1" applyFont="1" applyFill="1" applyAlignment="1">
      <alignment horizontal="center" vertical="center"/>
    </xf>
    <xf numFmtId="37" fontId="74" fillId="0" borderId="0" xfId="200" applyNumberFormat="1" applyFont="1" applyAlignment="1">
      <alignment horizontal="center" vertical="center"/>
    </xf>
    <xf numFmtId="0" fontId="75" fillId="14" borderId="0" xfId="200" applyFont="1" applyFill="1" applyAlignment="1">
      <alignment horizontal="center" vertical="center" wrapText="1"/>
    </xf>
    <xf numFmtId="164" fontId="77" fillId="0" borderId="18" xfId="1" applyNumberFormat="1" applyFont="1" applyBorder="1" applyAlignment="1">
      <alignment horizontal="center" vertical="center"/>
    </xf>
    <xf numFmtId="164" fontId="77" fillId="0" borderId="0" xfId="1" applyNumberFormat="1" applyFont="1"/>
    <xf numFmtId="0" fontId="77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8" fillId="0" borderId="4" xfId="200" applyFont="1" applyBorder="1" applyAlignment="1">
      <alignment horizontal="centerContinuous" vertical="center" wrapText="1"/>
    </xf>
    <xf numFmtId="0" fontId="75" fillId="14" borderId="8" xfId="200" applyFont="1" applyFill="1" applyBorder="1" applyAlignment="1">
      <alignment horizontal="center" vertical="center"/>
    </xf>
    <xf numFmtId="0" fontId="80" fillId="0" borderId="9" xfId="200" applyFont="1" applyBorder="1"/>
    <xf numFmtId="0" fontId="81" fillId="0" borderId="0" xfId="200" applyFont="1"/>
    <xf numFmtId="0" fontId="82" fillId="14" borderId="20" xfId="200" applyFont="1" applyFill="1" applyBorder="1"/>
    <xf numFmtId="164" fontId="83" fillId="0" borderId="0" xfId="1" applyNumberFormat="1" applyFont="1" applyFill="1"/>
    <xf numFmtId="0" fontId="81" fillId="0" borderId="9" xfId="200" applyFont="1" applyBorder="1" applyAlignment="1">
      <alignment horizontal="left" indent="1"/>
    </xf>
    <xf numFmtId="37" fontId="81" fillId="0" borderId="0" xfId="200" applyNumberFormat="1" applyFont="1"/>
    <xf numFmtId="37" fontId="82" fillId="14" borderId="20" xfId="200" applyNumberFormat="1" applyFont="1" applyFill="1" applyBorder="1"/>
    <xf numFmtId="0" fontId="80" fillId="0" borderId="10" xfId="200" applyFont="1" applyBorder="1" applyAlignment="1">
      <alignment horizontal="left" indent="1"/>
    </xf>
    <xf numFmtId="37" fontId="80" fillId="0" borderId="4" xfId="200" applyNumberFormat="1" applyFont="1" applyBorder="1"/>
    <xf numFmtId="37" fontId="84" fillId="14" borderId="19" xfId="200" applyNumberFormat="1" applyFont="1" applyFill="1" applyBorder="1"/>
    <xf numFmtId="43" fontId="81" fillId="0" borderId="0" xfId="1" applyFont="1" applyFill="1" applyBorder="1"/>
    <xf numFmtId="43" fontId="82" fillId="14" borderId="20" xfId="1" applyFont="1" applyFill="1" applyBorder="1"/>
    <xf numFmtId="43" fontId="73" fillId="0" borderId="0" xfId="1" applyFont="1" applyFill="1"/>
    <xf numFmtId="0" fontId="80" fillId="0" borderId="6" xfId="200" applyFont="1" applyBorder="1"/>
    <xf numFmtId="37" fontId="81" fillId="0" borderId="7" xfId="200" applyNumberFormat="1" applyFont="1" applyBorder="1"/>
    <xf numFmtId="37" fontId="82" fillId="14" borderId="21" xfId="200" applyNumberFormat="1" applyFont="1" applyFill="1" applyBorder="1"/>
    <xf numFmtId="164" fontId="81" fillId="0" borderId="0" xfId="1" applyNumberFormat="1" applyFont="1" applyFill="1" applyBorder="1"/>
    <xf numFmtId="164" fontId="82" fillId="14" borderId="20" xfId="1" applyNumberFormat="1" applyFont="1" applyFill="1" applyBorder="1"/>
    <xf numFmtId="0" fontId="85" fillId="15" borderId="9" xfId="200" applyFont="1" applyFill="1" applyBorder="1"/>
    <xf numFmtId="37" fontId="86" fillId="15" borderId="0" xfId="200" applyNumberFormat="1" applyFont="1" applyFill="1"/>
    <xf numFmtId="37" fontId="87" fillId="14" borderId="20" xfId="200" applyNumberFormat="1" applyFont="1" applyFill="1" applyBorder="1"/>
    <xf numFmtId="0" fontId="86" fillId="15" borderId="9" xfId="200" applyFont="1" applyFill="1" applyBorder="1" applyAlignment="1">
      <alignment horizontal="left" indent="1"/>
    </xf>
    <xf numFmtId="164" fontId="86" fillId="15" borderId="0" xfId="1" applyNumberFormat="1" applyFont="1" applyFill="1" applyBorder="1"/>
    <xf numFmtId="164" fontId="87" fillId="14" borderId="20" xfId="1" applyNumberFormat="1" applyFont="1" applyFill="1" applyBorder="1"/>
    <xf numFmtId="0" fontId="85" fillId="15" borderId="11" xfId="200" applyFont="1" applyFill="1" applyBorder="1" applyAlignment="1">
      <alignment horizontal="left" indent="1"/>
    </xf>
    <xf numFmtId="164" fontId="85" fillId="15" borderId="12" xfId="1" applyNumberFormat="1" applyFont="1" applyFill="1" applyBorder="1"/>
    <xf numFmtId="164" fontId="88" fillId="14" borderId="31" xfId="1" applyNumberFormat="1" applyFont="1" applyFill="1" applyBorder="1"/>
    <xf numFmtId="37" fontId="81" fillId="0" borderId="13" xfId="200" applyNumberFormat="1" applyFont="1" applyBorder="1"/>
    <xf numFmtId="37" fontId="82" fillId="14" borderId="32" xfId="200" applyNumberFormat="1" applyFont="1" applyFill="1" applyBorder="1"/>
    <xf numFmtId="0" fontId="80" fillId="0" borderId="11" xfId="200" applyFont="1" applyBorder="1" applyAlignment="1">
      <alignment horizontal="left" indent="1"/>
    </xf>
    <xf numFmtId="37" fontId="80" fillId="0" borderId="12" xfId="200" applyNumberFormat="1" applyFont="1" applyBorder="1"/>
    <xf numFmtId="37" fontId="84" fillId="14" borderId="31" xfId="200" applyNumberFormat="1" applyFont="1" applyFill="1" applyBorder="1"/>
    <xf numFmtId="37" fontId="80" fillId="0" borderId="0" xfId="200" applyNumberFormat="1" applyFont="1"/>
    <xf numFmtId="37" fontId="84" fillId="14" borderId="20" xfId="200" applyNumberFormat="1" applyFont="1" applyFill="1" applyBorder="1"/>
    <xf numFmtId="0" fontId="77" fillId="0" borderId="14" xfId="200" applyFont="1" applyBorder="1" applyAlignment="1">
      <alignment horizontal="left"/>
    </xf>
    <xf numFmtId="37" fontId="89" fillId="0" borderId="15" xfId="200" applyNumberFormat="1" applyFont="1" applyBorder="1"/>
    <xf numFmtId="37" fontId="84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164" fontId="74" fillId="0" borderId="0" xfId="1" applyNumberFormat="1" applyFont="1" applyFill="1" applyAlignment="1">
      <alignment horizontal="center" vertical="center"/>
    </xf>
    <xf numFmtId="195" fontId="74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8" fillId="0" borderId="0" xfId="200" applyFont="1" applyAlignment="1">
      <alignment horizontal="left" vertical="center"/>
    </xf>
    <xf numFmtId="200" fontId="73" fillId="0" borderId="0" xfId="349" applyNumberFormat="1" applyFont="1"/>
    <xf numFmtId="0" fontId="78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4" fillId="14" borderId="34" xfId="200" applyFont="1" applyFill="1" applyBorder="1" applyAlignment="1">
      <alignment vertical="center"/>
    </xf>
    <xf numFmtId="0" fontId="75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7" fillId="0" borderId="9" xfId="200" applyFont="1" applyBorder="1" applyAlignment="1">
      <alignment horizontal="left" indent="1"/>
    </xf>
    <xf numFmtId="196" fontId="74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0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5" fillId="14" borderId="0" xfId="39" applyNumberFormat="1" applyFont="1" applyFill="1" applyBorder="1"/>
    <xf numFmtId="0" fontId="73" fillId="0" borderId="0" xfId="200" applyFont="1" applyAlignment="1">
      <alignment horizontal="left"/>
    </xf>
    <xf numFmtId="0" fontId="73" fillId="0" borderId="0" xfId="200" applyFont="1" applyAlignment="1">
      <alignment horizontal="left" indent="2"/>
    </xf>
    <xf numFmtId="0" fontId="91" fillId="0" borderId="0" xfId="200" applyFont="1"/>
    <xf numFmtId="0" fontId="91" fillId="0" borderId="9" xfId="200" applyFont="1" applyBorder="1" applyAlignment="1">
      <alignment horizontal="left" indent="3"/>
    </xf>
    <xf numFmtId="9" fontId="91" fillId="0" borderId="0" xfId="349" applyFont="1" applyFill="1" applyBorder="1"/>
    <xf numFmtId="165" fontId="73" fillId="0" borderId="0" xfId="39" applyNumberFormat="1" applyFont="1" applyFill="1" applyBorder="1" applyAlignment="1"/>
    <xf numFmtId="165" fontId="74" fillId="14" borderId="0" xfId="39" applyNumberFormat="1" applyFont="1" applyFill="1" applyBorder="1"/>
    <xf numFmtId="0" fontId="91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1" fillId="0" borderId="11" xfId="200" applyFont="1" applyBorder="1" applyAlignment="1">
      <alignment horizontal="left" indent="3"/>
    </xf>
    <xf numFmtId="9" fontId="91" fillId="0" borderId="12" xfId="349" applyFont="1" applyFill="1" applyBorder="1"/>
    <xf numFmtId="200" fontId="73" fillId="0" borderId="0" xfId="349" applyNumberFormat="1" applyFont="1" applyFill="1" applyBorder="1"/>
    <xf numFmtId="196" fontId="74" fillId="14" borderId="0" xfId="200" applyNumberFormat="1" applyFont="1" applyFill="1"/>
    <xf numFmtId="10" fontId="73" fillId="0" borderId="0" xfId="349" applyNumberFormat="1" applyFont="1" applyFill="1" applyBorder="1"/>
    <xf numFmtId="0" fontId="83" fillId="0" borderId="0" xfId="200" applyFont="1" applyAlignment="1">
      <alignment horizontal="center"/>
    </xf>
    <xf numFmtId="196" fontId="93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/>
    <xf numFmtId="196" fontId="75" fillId="14" borderId="13" xfId="200" applyNumberFormat="1" applyFont="1" applyFill="1" applyBorder="1"/>
    <xf numFmtId="0" fontId="93" fillId="0" borderId="0" xfId="200" applyFont="1"/>
    <xf numFmtId="0" fontId="73" fillId="0" borderId="13" xfId="200" applyFont="1" applyBorder="1"/>
    <xf numFmtId="0" fontId="86" fillId="0" borderId="0" xfId="200" applyFont="1"/>
    <xf numFmtId="200" fontId="94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5" fontId="73" fillId="0" borderId="0" xfId="1" applyNumberFormat="1" applyFont="1" applyFill="1"/>
    <xf numFmtId="201" fontId="73" fillId="0" borderId="0" xfId="0" applyNumberFormat="1" applyFont="1"/>
    <xf numFmtId="0" fontId="95" fillId="0" borderId="0" xfId="200" applyFont="1" applyAlignment="1">
      <alignment wrapText="1"/>
    </xf>
    <xf numFmtId="0" fontId="95" fillId="0" borderId="0" xfId="200" applyFont="1" applyAlignment="1">
      <alignment horizontal="centerContinuous" wrapText="1"/>
    </xf>
    <xf numFmtId="0" fontId="95" fillId="0" borderId="7" xfId="200" applyFont="1" applyBorder="1" applyAlignment="1">
      <alignment horizontal="centerContinuous" wrapText="1"/>
    </xf>
    <xf numFmtId="37" fontId="95" fillId="0" borderId="0" xfId="200" applyNumberFormat="1" applyFont="1" applyAlignment="1">
      <alignment wrapText="1"/>
    </xf>
    <xf numFmtId="164" fontId="73" fillId="0" borderId="0" xfId="200" applyNumberFormat="1" applyFont="1" applyAlignment="1">
      <alignment horizontal="center" vertical="center"/>
    </xf>
    <xf numFmtId="165" fontId="75" fillId="14" borderId="0" xfId="39" applyNumberFormat="1" applyFont="1" applyFill="1" applyBorder="1"/>
    <xf numFmtId="9" fontId="92" fillId="14" borderId="0" xfId="349" applyFont="1" applyFill="1" applyBorder="1"/>
    <xf numFmtId="9" fontId="92" fillId="14" borderId="12" xfId="349" applyFont="1" applyFill="1" applyBorder="1"/>
    <xf numFmtId="37" fontId="95" fillId="0" borderId="0" xfId="200" applyNumberFormat="1" applyFont="1" applyAlignment="1">
      <alignment horizontal="centerContinuous" wrapText="1"/>
    </xf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5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Continuous" vertical="center" wrapText="1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4" fillId="14" borderId="13" xfId="200" applyFont="1" applyFill="1" applyBorder="1" applyAlignment="1">
      <alignment horizontal="center"/>
    </xf>
    <xf numFmtId="0" fontId="74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4" fillId="14" borderId="12" xfId="200" applyFont="1" applyFill="1" applyBorder="1" applyAlignment="1">
      <alignment horizontal="center"/>
    </xf>
    <xf numFmtId="0" fontId="74" fillId="14" borderId="31" xfId="200" applyFont="1" applyFill="1" applyBorder="1" applyAlignment="1">
      <alignment horizontal="center"/>
    </xf>
    <xf numFmtId="0" fontId="77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2" fontId="74" fillId="14" borderId="0" xfId="200" applyNumberFormat="1" applyFont="1" applyFill="1"/>
    <xf numFmtId="0" fontId="77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5" fillId="14" borderId="0" xfId="1" applyNumberFormat="1" applyFont="1" applyFill="1" applyBorder="1"/>
    <xf numFmtId="165" fontId="75" fillId="14" borderId="20" xfId="1" applyNumberFormat="1" applyFont="1" applyFill="1" applyBorder="1"/>
    <xf numFmtId="165" fontId="73" fillId="0" borderId="0" xfId="1" applyNumberFormat="1" applyFont="1" applyFill="1" applyBorder="1"/>
    <xf numFmtId="196" fontId="73" fillId="0" borderId="0" xfId="200" applyNumberFormat="1" applyFont="1"/>
    <xf numFmtId="165" fontId="75" fillId="14" borderId="20" xfId="1" applyNumberFormat="1" applyFont="1" applyFill="1" applyBorder="1" applyAlignment="1"/>
    <xf numFmtId="0" fontId="96" fillId="15" borderId="9" xfId="200" applyFont="1" applyFill="1" applyBorder="1" applyAlignment="1">
      <alignment horizontal="left" indent="3"/>
    </xf>
    <xf numFmtId="9" fontId="91" fillId="15" borderId="0" xfId="101" applyFont="1" applyFill="1" applyBorder="1"/>
    <xf numFmtId="9" fontId="92" fillId="14" borderId="0" xfId="101" applyFont="1" applyFill="1" applyBorder="1"/>
    <xf numFmtId="9" fontId="92" fillId="14" borderId="20" xfId="101" applyFont="1" applyFill="1" applyBorder="1"/>
    <xf numFmtId="0" fontId="77" fillId="15" borderId="9" xfId="200" applyFont="1" applyFill="1" applyBorder="1"/>
    <xf numFmtId="0" fontId="73" fillId="15" borderId="12" xfId="200" applyFont="1" applyFill="1" applyBorder="1"/>
    <xf numFmtId="196" fontId="74" fillId="14" borderId="12" xfId="200" applyNumberFormat="1" applyFont="1" applyFill="1" applyBorder="1"/>
    <xf numFmtId="0" fontId="74" fillId="14" borderId="31" xfId="200" applyFont="1" applyFill="1" applyBorder="1"/>
    <xf numFmtId="10" fontId="73" fillId="0" borderId="0" xfId="101" applyNumberFormat="1" applyFont="1"/>
    <xf numFmtId="9" fontId="91" fillId="0" borderId="0" xfId="101" applyFont="1" applyFill="1" applyBorder="1"/>
    <xf numFmtId="10" fontId="91" fillId="0" borderId="0" xfId="101" applyNumberFormat="1" applyFont="1"/>
    <xf numFmtId="165" fontId="74" fillId="14" borderId="0" xfId="1" applyNumberFormat="1" applyFont="1" applyFill="1" applyBorder="1"/>
    <xf numFmtId="165" fontId="74" fillId="14" borderId="20" xfId="1" applyNumberFormat="1" applyFont="1" applyFill="1" applyBorder="1" applyAlignment="1"/>
    <xf numFmtId="9" fontId="91" fillId="0" borderId="12" xfId="101" applyFont="1" applyFill="1" applyBorder="1"/>
    <xf numFmtId="9" fontId="92" fillId="14" borderId="12" xfId="101" applyFont="1" applyFill="1" applyBorder="1"/>
    <xf numFmtId="9" fontId="92" fillId="14" borderId="31" xfId="101" applyFont="1" applyFill="1" applyBorder="1" applyAlignment="1"/>
    <xf numFmtId="0" fontId="74" fillId="14" borderId="32" xfId="200" applyFont="1" applyFill="1" applyBorder="1"/>
    <xf numFmtId="165" fontId="73" fillId="0" borderId="0" xfId="1" applyNumberFormat="1" applyFont="1" applyFill="1" applyBorder="1" applyAlignment="1"/>
    <xf numFmtId="165" fontId="92" fillId="14" borderId="0" xfId="1" applyNumberFormat="1" applyFont="1" applyFill="1" applyBorder="1"/>
    <xf numFmtId="165" fontId="92" fillId="14" borderId="20" xfId="1" applyNumberFormat="1" applyFont="1" applyFill="1" applyBorder="1" applyAlignment="1"/>
    <xf numFmtId="9" fontId="92" fillId="14" borderId="20" xfId="101" applyFont="1" applyFill="1" applyBorder="1" applyAlignment="1"/>
    <xf numFmtId="165" fontId="74" fillId="14" borderId="20" xfId="1" applyNumberFormat="1" applyFont="1" applyFill="1" applyBorder="1"/>
    <xf numFmtId="200" fontId="73" fillId="0" borderId="0" xfId="101" applyNumberFormat="1" applyFont="1" applyBorder="1"/>
    <xf numFmtId="10" fontId="73" fillId="0" borderId="0" xfId="101" applyNumberFormat="1" applyFont="1" applyFill="1" applyBorder="1"/>
    <xf numFmtId="10" fontId="91" fillId="0" borderId="0" xfId="101" applyNumberFormat="1" applyFont="1" applyFill="1" applyBorder="1"/>
    <xf numFmtId="0" fontId="77" fillId="0" borderId="0" xfId="200" applyFont="1" applyAlignment="1">
      <alignment horizontal="center" vertical="center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1" fillId="15" borderId="9" xfId="200" applyFont="1" applyFill="1" applyBorder="1" applyAlignment="1">
      <alignment horizontal="left" indent="3"/>
    </xf>
    <xf numFmtId="0" fontId="91" fillId="15" borderId="11" xfId="200" applyFont="1" applyFill="1" applyBorder="1" applyAlignment="1">
      <alignment horizontal="left" indent="3"/>
    </xf>
    <xf numFmtId="9" fontId="91" fillId="15" borderId="12" xfId="101" applyFont="1" applyFill="1" applyBorder="1"/>
    <xf numFmtId="9" fontId="92" fillId="14" borderId="31" xfId="101" applyFont="1" applyFill="1" applyBorder="1"/>
    <xf numFmtId="9" fontId="91" fillId="0" borderId="0" xfId="101" applyFont="1" applyFill="1" applyBorder="1" applyAlignment="1"/>
    <xf numFmtId="0" fontId="75" fillId="14" borderId="32" xfId="200" applyFont="1" applyFill="1" applyBorder="1"/>
    <xf numFmtId="39" fontId="93" fillId="0" borderId="0" xfId="200" applyNumberFormat="1" applyFont="1"/>
    <xf numFmtId="0" fontId="91" fillId="0" borderId="10" xfId="200" applyFont="1" applyBorder="1" applyAlignment="1">
      <alignment horizontal="left" indent="3"/>
    </xf>
    <xf numFmtId="9" fontId="91" fillId="0" borderId="4" xfId="101" applyFont="1" applyFill="1" applyBorder="1"/>
    <xf numFmtId="9" fontId="92" fillId="14" borderId="4" xfId="101" applyFont="1" applyFill="1" applyBorder="1"/>
    <xf numFmtId="9" fontId="92" fillId="14" borderId="19" xfId="101" applyFont="1" applyFill="1" applyBorder="1" applyAlignment="1"/>
    <xf numFmtId="200" fontId="94" fillId="0" borderId="0" xfId="101" applyNumberFormat="1" applyFont="1" applyFill="1" applyBorder="1" applyAlignment="1">
      <alignment horizontal="right"/>
    </xf>
    <xf numFmtId="164" fontId="73" fillId="0" borderId="0" xfId="349" applyNumberFormat="1" applyFont="1" applyFill="1"/>
    <xf numFmtId="43" fontId="73" fillId="0" borderId="0" xfId="1" applyFont="1" applyFill="1" applyBorder="1"/>
    <xf numFmtId="4" fontId="73" fillId="0" borderId="0" xfId="101" applyNumberFormat="1" applyFont="1"/>
    <xf numFmtId="43" fontId="73" fillId="0" borderId="0" xfId="348" applyFont="1" applyFill="1"/>
    <xf numFmtId="9" fontId="73" fillId="0" borderId="0" xfId="101" applyFont="1" applyFill="1"/>
    <xf numFmtId="4" fontId="73" fillId="0" borderId="0" xfId="200" applyNumberFormat="1" applyFont="1" applyAlignment="1">
      <alignment horizontal="right" indent="2"/>
    </xf>
    <xf numFmtId="4" fontId="91" fillId="0" borderId="0" xfId="101" applyNumberFormat="1" applyFont="1"/>
    <xf numFmtId="9" fontId="91" fillId="0" borderId="0" xfId="101" applyFont="1"/>
    <xf numFmtId="4" fontId="91" fillId="0" borderId="0" xfId="200" applyNumberFormat="1" applyFont="1" applyAlignment="1">
      <alignment horizontal="right" indent="3"/>
    </xf>
    <xf numFmtId="4" fontId="73" fillId="0" borderId="0" xfId="101" applyNumberFormat="1" applyFont="1" applyBorder="1"/>
    <xf numFmtId="4" fontId="73" fillId="0" borderId="0" xfId="200" applyNumberFormat="1" applyFont="1" applyAlignment="1">
      <alignment horizontal="right" indent="3"/>
    </xf>
    <xf numFmtId="200" fontId="73" fillId="0" borderId="0" xfId="101" applyNumberFormat="1" applyFont="1" applyFill="1" applyBorder="1" applyAlignment="1">
      <alignment horizontal="right"/>
    </xf>
    <xf numFmtId="4" fontId="91" fillId="0" borderId="0" xfId="200" applyNumberFormat="1" applyFont="1"/>
    <xf numFmtId="4" fontId="97" fillId="0" borderId="0" xfId="101" applyNumberFormat="1" applyFont="1" applyFill="1" applyBorder="1" applyAlignment="1">
      <alignment horizontal="centerContinuous" wrapText="1"/>
    </xf>
    <xf numFmtId="4" fontId="73" fillId="0" borderId="0" xfId="101" applyNumberFormat="1" applyFont="1" applyBorder="1" applyAlignment="1">
      <alignment horizontal="right"/>
    </xf>
    <xf numFmtId="3" fontId="73" fillId="0" borderId="0" xfId="349" applyNumberFormat="1" applyFont="1"/>
    <xf numFmtId="0" fontId="78" fillId="0" borderId="0" xfId="200" applyFont="1" applyAlignment="1">
      <alignment horizontal="left" vertical="center" wrapText="1"/>
    </xf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112662</xdr:colOff>
      <xdr:row>0</xdr:row>
      <xdr:rowOff>20484</xdr:rowOff>
    </xdr:from>
    <xdr:ext cx="1839962" cy="447768"/>
    <xdr:pic>
      <xdr:nvPicPr>
        <xdr:cNvPr id="3" name="Picture 2">
          <a:extLst>
            <a:ext uri="{FF2B5EF4-FFF2-40B4-BE49-F238E27FC236}">
              <a16:creationId xmlns:a16="http://schemas.microsoft.com/office/drawing/2014/main" id="{D4F5FAF2-9C59-4733-A2AC-490A9089B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8600" y="20484"/>
          <a:ext cx="1839962" cy="44776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583266</xdr:colOff>
      <xdr:row>1</xdr:row>
      <xdr:rowOff>4892</xdr:rowOff>
    </xdr:from>
    <xdr:ext cx="1450461" cy="352980"/>
    <xdr:pic>
      <xdr:nvPicPr>
        <xdr:cNvPr id="2" name="Picture 1">
          <a:extLst>
            <a:ext uri="{FF2B5EF4-FFF2-40B4-BE49-F238E27FC236}">
              <a16:creationId xmlns:a16="http://schemas.microsoft.com/office/drawing/2014/main" id="{5AEA421F-421F-444A-B849-69C2773E9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5119" y="172980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682971</xdr:colOff>
      <xdr:row>1</xdr:row>
      <xdr:rowOff>56919</xdr:rowOff>
    </xdr:from>
    <xdr:ext cx="1285090" cy="312420"/>
    <xdr:pic>
      <xdr:nvPicPr>
        <xdr:cNvPr id="4" name="Picture 3">
          <a:extLst>
            <a:ext uri="{FF2B5EF4-FFF2-40B4-BE49-F238E27FC236}">
              <a16:creationId xmlns:a16="http://schemas.microsoft.com/office/drawing/2014/main" id="{57E9C53B-DEC3-4C9B-B140-C5B2CEAA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8903" y="152169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321945</xdr:colOff>
      <xdr:row>55</xdr:row>
      <xdr:rowOff>21971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321945</xdr:colOff>
      <xdr:row>54</xdr:row>
      <xdr:rowOff>21971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220236</xdr:colOff>
      <xdr:row>0</xdr:row>
      <xdr:rowOff>190389</xdr:rowOff>
    </xdr:from>
    <xdr:ext cx="1287779" cy="312420"/>
    <xdr:pic>
      <xdr:nvPicPr>
        <xdr:cNvPr id="5" name="Picture 4">
          <a:extLst>
            <a:ext uri="{FF2B5EF4-FFF2-40B4-BE49-F238E27FC236}">
              <a16:creationId xmlns:a16="http://schemas.microsoft.com/office/drawing/2014/main" id="{09468710-5240-465A-9237-A67F155D1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4083" y="190389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  <sheetName val="EFR_3"/>
      <sheetName val="B-SHEET_GRPNG3"/>
      <sheetName val="asset_util-wkng3"/>
      <sheetName val="DISTRICT_PRO3"/>
      <sheetName val="TEL-RPL_SALES3"/>
      <sheetName val="RPL_-_CAP_UTIL3"/>
      <sheetName val="FACTORY_INFO-973"/>
      <sheetName val="a_soga_JAK2"/>
      <sheetName val="soga_JAK2"/>
      <sheetName val="a_soga_JABO2"/>
      <sheetName val="a_soga_BOT2"/>
      <sheetName val="soga_JABO2"/>
      <sheetName val="soga_BOT2"/>
      <sheetName val="a_sso_JAK2"/>
      <sheetName val="sso_JAK2"/>
      <sheetName val="a_sso_JABO2"/>
      <sheetName val="a_sso_BOT2"/>
      <sheetName val="sso_JABO2"/>
      <sheetName val="sso_BOT2"/>
      <sheetName val="a_vlr_JAK2"/>
      <sheetName val="vlr_JAK2"/>
      <sheetName val="a_vlr_JABO2"/>
      <sheetName val="a_vlr_BOT2"/>
      <sheetName val="vlr_JABO2"/>
      <sheetName val="vlr_BOT2"/>
      <sheetName val="a_rgu_ga_JAK2"/>
      <sheetName val="rgu_ga_JAK2"/>
      <sheetName val="a_rgu_ga_JABO2"/>
      <sheetName val="a_rgu_ga_BOT2"/>
      <sheetName val="rgu_ga_JABO2"/>
      <sheetName val="rgu_ga_BOT2"/>
      <sheetName val="a_rev_JAK2"/>
      <sheetName val="rev_JAK2"/>
      <sheetName val="a_rev_BOT2"/>
      <sheetName val="rev_JABO2"/>
      <sheetName val="rev_BOT2"/>
      <sheetName val="DETAIL_ALL2"/>
      <sheetName val="CARRY_OVER_JBRO2"/>
      <sheetName val="GAP_JABO2"/>
      <sheetName val="GAP_BOT2"/>
      <sheetName val="GAP_JAK2"/>
      <sheetName val="LOWSITE_JBRO2"/>
      <sheetName val="Assumptions_1"/>
      <sheetName val="CONTRN_BY_DISTRICT1"/>
      <sheetName val="TRIAL_BALANCE2"/>
      <sheetName val="YTD_SALES1"/>
      <sheetName val="abst__2_1"/>
      <sheetName val="IBM_C_BLOCK1"/>
      <sheetName val="IBM_D_BLOCK1"/>
      <sheetName val="Pine_Valley1"/>
      <sheetName val="24_bar_71"/>
      <sheetName val="IBM_C_Block_Fitout1"/>
      <sheetName val="IBM_D_Block_Fitout1"/>
      <sheetName val="24bar7_(ICON)1"/>
      <sheetName val="24bar7_phase_21"/>
      <sheetName val="LG_Soft_Fitout1"/>
      <sheetName val="kirby_Gs1"/>
      <sheetName val="Balance_Sheet_1"/>
      <sheetName val="POY_CY1"/>
      <sheetName val="pg_11"/>
      <sheetName val="Power_&amp;_Fuel(new)1"/>
      <sheetName val="cashflowglsp_xls1"/>
      <sheetName val="Sales_Summary1"/>
      <sheetName val="SPMS_Price_Cal"/>
      <sheetName val="Churn_Distributions"/>
      <sheetName val="Market_Scenario"/>
      <sheetName val="Market_Scenario_1"/>
      <sheetName val="Market_Scenario_2"/>
      <sheetName val="For_charts"/>
      <sheetName val="NO_summary_output"/>
      <sheetName val="SP_summary_output"/>
      <sheetName val="GLP's_and_PSPC's"/>
      <sheetName val="LEGAL_GUJ"/>
      <sheetName val="Rec_XX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B6A4-C73A-4758-A4CB-D3B96713189B}">
  <sheetPr>
    <tabColor indexed="24"/>
    <pageSetUpPr fitToPage="1"/>
  </sheetPr>
  <dimension ref="A1:AH88"/>
  <sheetViews>
    <sheetView zoomScale="80" zoomScaleNormal="80" zoomScaleSheetLayoutView="93" workbookViewId="0">
      <pane xSplit="1" ySplit="3" topLeftCell="B40" activePane="bottomRight" state="frozen"/>
      <selection activeCell="N16" sqref="N16"/>
      <selection pane="topRight" activeCell="N16" sqref="N16"/>
      <selection pane="bottomLeft" activeCell="N16" sqref="N16"/>
      <selection pane="bottomRight" activeCell="I11" sqref="I11"/>
    </sheetView>
  </sheetViews>
  <sheetFormatPr defaultColWidth="9.1796875" defaultRowHeight="13.5"/>
  <cols>
    <col min="1" max="1" width="39.26953125" style="2" customWidth="1"/>
    <col min="2" max="2" width="16.26953125" style="150" customWidth="1"/>
    <col min="3" max="7" width="15.81640625" style="150" customWidth="1"/>
    <col min="8" max="9" width="15" style="150" customWidth="1"/>
    <col min="10" max="10" width="13.81640625" style="151" customWidth="1"/>
    <col min="11" max="11" width="13.26953125" style="150" customWidth="1"/>
    <col min="12" max="12" width="12" style="150" customWidth="1"/>
    <col min="13" max="13" width="13.453125" style="150" customWidth="1"/>
    <col min="14" max="14" width="12.453125" style="150" bestFit="1" customWidth="1"/>
    <col min="15" max="15" width="12" style="150" bestFit="1" customWidth="1"/>
    <col min="16" max="16" width="12.453125" style="150" bestFit="1" customWidth="1"/>
    <col min="17" max="17" width="12.54296875" style="150" bestFit="1" customWidth="1"/>
    <col min="18" max="19" width="12" style="150" customWidth="1"/>
    <col min="20" max="20" width="12.54296875" style="150" bestFit="1" customWidth="1"/>
    <col min="21" max="21" width="12.81640625" style="150" customWidth="1"/>
    <col min="22" max="29" width="12" style="150" customWidth="1"/>
    <col min="30" max="16384" width="9.1796875" style="2"/>
  </cols>
  <sheetData>
    <row r="1" spans="1:29" ht="38.25" customHeight="1">
      <c r="A1" s="232" t="s">
        <v>51</v>
      </c>
      <c r="B1" s="232"/>
      <c r="C1" s="232"/>
      <c r="D1" s="232"/>
      <c r="E1" s="232"/>
      <c r="F1" s="149"/>
      <c r="G1" s="149"/>
      <c r="H1" s="149"/>
      <c r="I1" s="149"/>
      <c r="J1" s="63"/>
    </row>
    <row r="2" spans="1:29" ht="6.75" customHeight="1" thickBot="1"/>
    <row r="3" spans="1:29" ht="40.5" customHeight="1">
      <c r="A3" s="99"/>
      <c r="B3" s="100" t="s">
        <v>42</v>
      </c>
      <c r="C3" s="100" t="s">
        <v>44</v>
      </c>
      <c r="D3" s="100" t="s">
        <v>46</v>
      </c>
      <c r="E3" s="100" t="s">
        <v>47</v>
      </c>
      <c r="F3" s="100" t="s">
        <v>49</v>
      </c>
      <c r="G3" s="100" t="s">
        <v>58</v>
      </c>
      <c r="H3" s="100" t="s">
        <v>59</v>
      </c>
      <c r="I3" s="152" t="s">
        <v>60</v>
      </c>
      <c r="J3" s="63"/>
      <c r="K3" s="153"/>
      <c r="L3" s="153"/>
      <c r="M3" s="153"/>
      <c r="N3" s="153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</row>
    <row r="4" spans="1:29" ht="15.75" hidden="1" customHeight="1">
      <c r="A4" s="155"/>
      <c r="B4" s="156">
        <v>4</v>
      </c>
      <c r="C4" s="156">
        <v>5</v>
      </c>
      <c r="D4" s="156">
        <v>6</v>
      </c>
      <c r="E4" s="156">
        <v>7</v>
      </c>
      <c r="F4" s="156">
        <v>8</v>
      </c>
      <c r="G4" s="156">
        <v>9</v>
      </c>
      <c r="H4" s="157">
        <v>20</v>
      </c>
      <c r="I4" s="158">
        <v>16</v>
      </c>
      <c r="J4" s="2"/>
      <c r="K4" s="159"/>
      <c r="L4" s="159"/>
      <c r="M4" s="159"/>
      <c r="N4" s="159"/>
      <c r="O4" s="160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</row>
    <row r="5" spans="1:29" ht="15.75" hidden="1" customHeight="1">
      <c r="A5" s="161"/>
      <c r="B5" s="162" t="e">
        <f>+#REF!+1</f>
        <v>#REF!</v>
      </c>
      <c r="C5" s="162" t="e">
        <f t="shared" ref="C5:I5" si="0">+B5+1</f>
        <v>#REF!</v>
      </c>
      <c r="D5" s="162" t="e">
        <f t="shared" si="0"/>
        <v>#REF!</v>
      </c>
      <c r="E5" s="162" t="e">
        <f t="shared" si="0"/>
        <v>#REF!</v>
      </c>
      <c r="F5" s="162" t="e">
        <f t="shared" si="0"/>
        <v>#REF!</v>
      </c>
      <c r="G5" s="162" t="e">
        <f t="shared" si="0"/>
        <v>#REF!</v>
      </c>
      <c r="H5" s="163" t="e">
        <f>+#REF!+1</f>
        <v>#REF!</v>
      </c>
      <c r="I5" s="164" t="e">
        <f t="shared" si="0"/>
        <v>#REF!</v>
      </c>
      <c r="J5" s="2"/>
      <c r="K5" s="159"/>
      <c r="L5" s="159"/>
      <c r="M5" s="159"/>
      <c r="N5" s="159"/>
      <c r="O5" s="160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</row>
    <row r="6" spans="1:29">
      <c r="A6" s="165" t="s">
        <v>52</v>
      </c>
      <c r="B6" s="166"/>
      <c r="C6" s="166"/>
      <c r="D6" s="166"/>
      <c r="E6" s="166"/>
      <c r="F6" s="166"/>
      <c r="G6" s="166"/>
      <c r="H6" s="167"/>
      <c r="I6" s="11"/>
      <c r="J6" s="2"/>
      <c r="K6" s="159"/>
      <c r="L6" s="159"/>
      <c r="M6" s="159"/>
      <c r="N6" s="159"/>
      <c r="O6" s="160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</row>
    <row r="7" spans="1:29">
      <c r="A7" s="168" t="s">
        <v>36</v>
      </c>
      <c r="B7" s="169">
        <v>5933.9110000000001</v>
      </c>
      <c r="C7" s="169">
        <v>5860.9849999999933</v>
      </c>
      <c r="D7" s="169">
        <v>5937.3629999999976</v>
      </c>
      <c r="E7" s="169">
        <v>5849.9060000000009</v>
      </c>
      <c r="F7" s="169">
        <v>6063.7779999999984</v>
      </c>
      <c r="G7" s="169">
        <v>6262.9100000000017</v>
      </c>
      <c r="H7" s="170">
        <v>18176.594000000001</v>
      </c>
      <c r="I7" s="171">
        <v>17657.453999999994</v>
      </c>
      <c r="J7" s="88"/>
      <c r="K7" s="172"/>
      <c r="L7" s="159"/>
      <c r="M7" s="159"/>
      <c r="N7" s="159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51"/>
      <c r="Z7" s="2"/>
      <c r="AA7" s="2"/>
      <c r="AB7" s="2"/>
      <c r="AC7" s="2"/>
    </row>
    <row r="8" spans="1:29">
      <c r="A8" s="168" t="s">
        <v>37</v>
      </c>
      <c r="B8" s="169">
        <v>2567.6610000000005</v>
      </c>
      <c r="C8" s="169">
        <v>2584.9459999999981</v>
      </c>
      <c r="D8" s="169">
        <v>2329.0410000000038</v>
      </c>
      <c r="E8" s="169">
        <v>2538.5649999999996</v>
      </c>
      <c r="F8" s="169">
        <v>2606.7710000000006</v>
      </c>
      <c r="G8" s="169">
        <v>2824.2890000000016</v>
      </c>
      <c r="H8" s="170">
        <v>7969.6250000000018</v>
      </c>
      <c r="I8" s="174">
        <v>7698.4539999999988</v>
      </c>
      <c r="J8" s="88"/>
      <c r="K8" s="217"/>
      <c r="L8" s="159"/>
      <c r="M8" s="159"/>
      <c r="N8" s="159"/>
      <c r="O8" s="160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13"/>
      <c r="AA8" s="113"/>
      <c r="AB8" s="113"/>
      <c r="AC8" s="113"/>
    </row>
    <row r="9" spans="1:29">
      <c r="A9" s="175" t="s">
        <v>38</v>
      </c>
      <c r="B9" s="176">
        <f t="shared" ref="B9:I9" si="1">IFERROR(B8/B7,0)</f>
        <v>0.43270972550818515</v>
      </c>
      <c r="C9" s="176">
        <f t="shared" si="1"/>
        <v>0.44104293049717769</v>
      </c>
      <c r="D9" s="176">
        <f t="shared" si="1"/>
        <v>0.39226858792362951</v>
      </c>
      <c r="E9" s="176">
        <f t="shared" si="1"/>
        <v>0.43394970790983639</v>
      </c>
      <c r="F9" s="176">
        <f t="shared" si="1"/>
        <v>0.42989222230761109</v>
      </c>
      <c r="G9" s="176">
        <f t="shared" si="1"/>
        <v>0.4509547478727941</v>
      </c>
      <c r="H9" s="177">
        <f t="shared" si="1"/>
        <v>0.43845535637754801</v>
      </c>
      <c r="I9" s="178">
        <f t="shared" si="1"/>
        <v>0.43598890304343996</v>
      </c>
      <c r="J9" s="88"/>
      <c r="K9" s="159"/>
      <c r="L9" s="159"/>
      <c r="M9" s="159"/>
      <c r="N9" s="159"/>
      <c r="O9" s="160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19"/>
      <c r="AA9" s="119"/>
      <c r="AB9" s="119"/>
      <c r="AC9" s="119"/>
    </row>
    <row r="10" spans="1:29">
      <c r="A10" s="175"/>
      <c r="B10" s="176"/>
      <c r="C10" s="176"/>
      <c r="D10" s="176"/>
      <c r="E10" s="176"/>
      <c r="F10" s="176"/>
      <c r="G10" s="176"/>
      <c r="H10" s="177"/>
      <c r="I10" s="178"/>
      <c r="J10" s="88"/>
      <c r="K10" s="159"/>
      <c r="L10" s="159"/>
      <c r="M10" s="159"/>
      <c r="N10" s="159"/>
      <c r="O10" s="160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19"/>
      <c r="AA10" s="119"/>
      <c r="AB10" s="119"/>
      <c r="AC10" s="119"/>
    </row>
    <row r="11" spans="1:29">
      <c r="A11" s="168" t="s">
        <v>53</v>
      </c>
      <c r="B11" s="169">
        <v>1086.9139999999998</v>
      </c>
      <c r="C11" s="169">
        <v>1249.1220000000008</v>
      </c>
      <c r="D11" s="169">
        <v>623.86999999999807</v>
      </c>
      <c r="E11" s="169">
        <v>1127.5530000000001</v>
      </c>
      <c r="F11" s="169">
        <v>1176.066</v>
      </c>
      <c r="G11" s="169">
        <v>1383.7160000000008</v>
      </c>
      <c r="H11" s="170">
        <v>3687.3350000000009</v>
      </c>
      <c r="I11" s="174">
        <v>3403.2320000000004</v>
      </c>
      <c r="J11" s="88"/>
      <c r="K11" s="159"/>
      <c r="L11" s="159"/>
      <c r="M11" s="159"/>
      <c r="N11" s="159"/>
      <c r="O11" s="160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13"/>
      <c r="AA11" s="113"/>
      <c r="AB11" s="113"/>
      <c r="AC11" s="113"/>
    </row>
    <row r="12" spans="1:29" ht="15" customHeight="1">
      <c r="A12" s="168" t="s">
        <v>54</v>
      </c>
      <c r="B12" s="169">
        <v>958.529</v>
      </c>
      <c r="C12" s="169">
        <v>1051.4659999999999</v>
      </c>
      <c r="D12" s="169">
        <v>512.9670000000001</v>
      </c>
      <c r="E12" s="169">
        <v>960.04600000000005</v>
      </c>
      <c r="F12" s="169">
        <v>988.01599999999985</v>
      </c>
      <c r="G12" s="169">
        <v>1140.6030000000001</v>
      </c>
      <c r="H12" s="170">
        <v>3088.665</v>
      </c>
      <c r="I12" s="174">
        <v>2922.9259999999999</v>
      </c>
      <c r="J12" s="88"/>
      <c r="K12" s="159"/>
      <c r="L12" s="159"/>
      <c r="M12" s="159"/>
      <c r="N12" s="159"/>
      <c r="O12" s="160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</row>
    <row r="13" spans="1:29" ht="7.5" customHeight="1">
      <c r="A13" s="179"/>
      <c r="B13" s="169"/>
      <c r="C13" s="169"/>
      <c r="D13" s="169"/>
      <c r="E13" s="169"/>
      <c r="F13" s="169"/>
      <c r="G13" s="169"/>
      <c r="H13" s="170"/>
      <c r="I13" s="171"/>
      <c r="J13" s="88"/>
      <c r="K13" s="159"/>
      <c r="L13" s="159"/>
      <c r="M13" s="159"/>
      <c r="N13" s="159"/>
      <c r="O13" s="160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</row>
    <row r="14" spans="1:29" ht="15" customHeight="1">
      <c r="A14" s="168" t="s">
        <v>39</v>
      </c>
      <c r="B14" s="169">
        <v>628.85800000000017</v>
      </c>
      <c r="C14" s="169">
        <v>934.98000000000013</v>
      </c>
      <c r="D14" s="169">
        <v>1232.4439999999995</v>
      </c>
      <c r="E14" s="169">
        <v>538.04600000000016</v>
      </c>
      <c r="F14" s="169">
        <v>971.3209999999998</v>
      </c>
      <c r="G14" s="169">
        <v>1327.577</v>
      </c>
      <c r="H14" s="170">
        <v>2836.944</v>
      </c>
      <c r="I14" s="174">
        <v>1945.6870000000004</v>
      </c>
      <c r="J14" s="88"/>
      <c r="K14" s="159"/>
      <c r="L14" s="159"/>
      <c r="M14" s="159"/>
      <c r="N14" s="159"/>
      <c r="O14" s="160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</row>
    <row r="15" spans="1:29">
      <c r="A15" s="175" t="s">
        <v>40</v>
      </c>
      <c r="B15" s="176">
        <f t="shared" ref="B15:I15" si="2">IFERROR(B14/B7,0)</f>
        <v>0.10597698549910846</v>
      </c>
      <c r="C15" s="176">
        <f t="shared" si="2"/>
        <v>0.15952608648546296</v>
      </c>
      <c r="D15" s="176">
        <f t="shared" si="2"/>
        <v>0.20757430529344426</v>
      </c>
      <c r="E15" s="176">
        <f t="shared" si="2"/>
        <v>9.1975153105024271E-2</v>
      </c>
      <c r="F15" s="176">
        <f t="shared" si="2"/>
        <v>0.16018412943217908</v>
      </c>
      <c r="G15" s="176">
        <f t="shared" si="2"/>
        <v>0.21197446554397231</v>
      </c>
      <c r="H15" s="177">
        <f t="shared" si="2"/>
        <v>0.15607676553704175</v>
      </c>
      <c r="I15" s="178">
        <f t="shared" si="2"/>
        <v>0.11019068774014651</v>
      </c>
      <c r="J15" s="88"/>
      <c r="K15" s="159"/>
      <c r="L15" s="159"/>
      <c r="M15" s="159"/>
      <c r="N15" s="159"/>
      <c r="O15" s="160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19"/>
      <c r="AA15" s="119"/>
      <c r="AB15" s="119"/>
      <c r="AC15" s="119"/>
    </row>
    <row r="16" spans="1:29" ht="6.75" customHeight="1">
      <c r="A16" s="161"/>
      <c r="B16" s="180"/>
      <c r="C16" s="180"/>
      <c r="D16" s="180"/>
      <c r="E16" s="180"/>
      <c r="F16" s="180"/>
      <c r="G16" s="180"/>
      <c r="H16" s="181"/>
      <c r="I16" s="182"/>
      <c r="J16" s="88"/>
      <c r="K16" s="159"/>
      <c r="L16" s="159"/>
      <c r="M16" s="159"/>
      <c r="N16" s="159"/>
      <c r="O16" s="160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</row>
    <row r="17" spans="1:29">
      <c r="A17" s="103" t="s">
        <v>55</v>
      </c>
      <c r="B17" s="2"/>
      <c r="C17" s="2"/>
      <c r="D17" s="2"/>
      <c r="E17" s="2"/>
      <c r="F17" s="2"/>
      <c r="G17" s="2"/>
      <c r="H17" s="126"/>
      <c r="I17" s="7"/>
      <c r="J17" s="88"/>
      <c r="K17" s="159"/>
      <c r="L17" s="159"/>
      <c r="M17" s="159"/>
      <c r="N17" s="159"/>
      <c r="O17" s="160"/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29">
      <c r="A18" s="109" t="s">
        <v>36</v>
      </c>
      <c r="B18" s="172">
        <v>1763.2060000000001</v>
      </c>
      <c r="C18" s="172">
        <v>1696.8250000000003</v>
      </c>
      <c r="D18" s="172">
        <v>1847.8199999999997</v>
      </c>
      <c r="E18" s="172">
        <v>1751.152</v>
      </c>
      <c r="F18" s="172">
        <v>1856.4499999999998</v>
      </c>
      <c r="G18" s="172">
        <v>1727.6509999999998</v>
      </c>
      <c r="H18" s="170">
        <v>5335.2529999999997</v>
      </c>
      <c r="I18" s="171">
        <v>5275.6490000000003</v>
      </c>
      <c r="J18" s="88"/>
      <c r="K18" s="159"/>
      <c r="L18" s="159"/>
      <c r="M18" s="159"/>
      <c r="N18" s="159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51"/>
    </row>
    <row r="19" spans="1:29">
      <c r="A19" s="109" t="s">
        <v>37</v>
      </c>
      <c r="B19" s="172">
        <v>952.30800000000011</v>
      </c>
      <c r="C19" s="172">
        <v>903.72599999999989</v>
      </c>
      <c r="D19" s="172">
        <v>879.30700000000024</v>
      </c>
      <c r="E19" s="172">
        <v>928.21299999999997</v>
      </c>
      <c r="F19" s="172">
        <v>935.40499999999997</v>
      </c>
      <c r="G19" s="172">
        <v>935.23100000000022</v>
      </c>
      <c r="H19" s="170">
        <v>2798.8490000000002</v>
      </c>
      <c r="I19" s="174">
        <v>2803.953</v>
      </c>
      <c r="J19" s="88"/>
      <c r="K19" s="159"/>
      <c r="L19" s="159"/>
      <c r="M19" s="159"/>
      <c r="N19" s="159"/>
      <c r="O19" s="160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83"/>
      <c r="AA19" s="183"/>
      <c r="AB19" s="183"/>
      <c r="AC19" s="183"/>
    </row>
    <row r="20" spans="1:29" s="114" customFormat="1">
      <c r="A20" s="115" t="s">
        <v>38</v>
      </c>
      <c r="B20" s="184">
        <f t="shared" ref="B20:I20" si="3">IFERROR(B19/B18,0)</f>
        <v>0.5401002492051411</v>
      </c>
      <c r="C20" s="184">
        <f t="shared" si="3"/>
        <v>0.53259823493878256</v>
      </c>
      <c r="D20" s="184">
        <f t="shared" si="3"/>
        <v>0.47586182636836943</v>
      </c>
      <c r="E20" s="184">
        <f t="shared" si="3"/>
        <v>0.53005849863404197</v>
      </c>
      <c r="F20" s="184">
        <f t="shared" si="3"/>
        <v>0.50386759675725179</v>
      </c>
      <c r="G20" s="184">
        <f t="shared" si="3"/>
        <v>0.54133097483230141</v>
      </c>
      <c r="H20" s="177">
        <f t="shared" si="3"/>
        <v>0.52459536595546641</v>
      </c>
      <c r="I20" s="178">
        <f t="shared" si="3"/>
        <v>0.53148968022702037</v>
      </c>
      <c r="J20" s="88"/>
      <c r="K20" s="159"/>
      <c r="L20" s="159"/>
      <c r="M20" s="159"/>
      <c r="N20" s="159"/>
      <c r="O20" s="160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85"/>
      <c r="AA20" s="185"/>
      <c r="AB20" s="185"/>
      <c r="AC20" s="185"/>
    </row>
    <row r="21" spans="1:29" ht="5.25" customHeight="1">
      <c r="A21" s="109"/>
      <c r="B21" s="172"/>
      <c r="C21" s="172"/>
      <c r="D21" s="172"/>
      <c r="E21" s="172"/>
      <c r="F21" s="172"/>
      <c r="G21" s="172"/>
      <c r="H21" s="186"/>
      <c r="I21" s="187"/>
      <c r="J21" s="88"/>
      <c r="K21" s="159"/>
      <c r="L21" s="159"/>
      <c r="M21" s="159"/>
      <c r="N21" s="159"/>
      <c r="O21" s="160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83"/>
      <c r="AA21" s="183"/>
      <c r="AB21" s="183"/>
      <c r="AC21" s="183"/>
    </row>
    <row r="22" spans="1:29">
      <c r="A22" s="109" t="s">
        <v>39</v>
      </c>
      <c r="B22" s="172">
        <v>106.76500000000001</v>
      </c>
      <c r="C22" s="172">
        <v>152.42299999999997</v>
      </c>
      <c r="D22" s="172">
        <v>273.19499999999999</v>
      </c>
      <c r="E22" s="172">
        <v>53.716000000000001</v>
      </c>
      <c r="F22" s="172">
        <v>108.80599999999998</v>
      </c>
      <c r="G22" s="172">
        <v>160.45699999999999</v>
      </c>
      <c r="H22" s="170">
        <v>322.97899999999998</v>
      </c>
      <c r="I22" s="174">
        <v>340.88299999999998</v>
      </c>
      <c r="J22" s="88"/>
      <c r="K22" s="159"/>
      <c r="L22" s="159"/>
      <c r="M22" s="159"/>
      <c r="N22" s="159"/>
      <c r="O22" s="160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83"/>
      <c r="AA22" s="183"/>
      <c r="AB22" s="183"/>
      <c r="AC22" s="183"/>
    </row>
    <row r="23" spans="1:29" ht="13.5" customHeight="1">
      <c r="A23" s="123" t="s">
        <v>40</v>
      </c>
      <c r="B23" s="188">
        <f t="shared" ref="B23:I23" si="4">IFERROR(B22/B18,0)</f>
        <v>6.0551631516680415E-2</v>
      </c>
      <c r="C23" s="188">
        <f t="shared" si="4"/>
        <v>8.9828355899989651E-2</v>
      </c>
      <c r="D23" s="188">
        <f t="shared" si="4"/>
        <v>0.14784719290840018</v>
      </c>
      <c r="E23" s="188">
        <f t="shared" si="4"/>
        <v>3.0674664449459557E-2</v>
      </c>
      <c r="F23" s="188">
        <f t="shared" si="4"/>
        <v>5.8609712084893205E-2</v>
      </c>
      <c r="G23" s="188">
        <f t="shared" si="4"/>
        <v>9.2875818090575005E-2</v>
      </c>
      <c r="H23" s="189">
        <f t="shared" si="4"/>
        <v>6.0536773045252026E-2</v>
      </c>
      <c r="I23" s="190">
        <f t="shared" si="4"/>
        <v>6.4614419950986116E-2</v>
      </c>
      <c r="J23" s="88"/>
      <c r="K23" s="159"/>
      <c r="L23" s="159"/>
      <c r="M23" s="159"/>
      <c r="N23" s="159"/>
      <c r="O23" s="160"/>
      <c r="P23" s="151"/>
      <c r="Q23" s="151"/>
      <c r="R23" s="151"/>
      <c r="S23" s="151"/>
      <c r="T23" s="151"/>
      <c r="U23" s="151"/>
      <c r="V23" s="151"/>
      <c r="W23" s="151"/>
      <c r="X23" s="151"/>
      <c r="Y23" s="151"/>
    </row>
    <row r="24" spans="1:29">
      <c r="A24" s="103" t="s">
        <v>19</v>
      </c>
      <c r="B24" s="2"/>
      <c r="C24" s="2"/>
      <c r="D24" s="2"/>
      <c r="E24" s="2"/>
      <c r="F24" s="2"/>
      <c r="G24" s="2"/>
      <c r="H24" s="104"/>
      <c r="I24" s="191"/>
      <c r="J24" s="88"/>
      <c r="K24" s="218"/>
      <c r="L24" s="218"/>
      <c r="M24" s="218"/>
      <c r="N24" s="93"/>
      <c r="O24" s="218"/>
      <c r="P24" s="10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109" t="s">
        <v>36</v>
      </c>
      <c r="B25" s="192">
        <v>1277.316</v>
      </c>
      <c r="C25" s="192">
        <v>1360.38</v>
      </c>
      <c r="D25" s="192">
        <v>1316.8209999999995</v>
      </c>
      <c r="E25" s="192">
        <v>1311.5160000000001</v>
      </c>
      <c r="F25" s="192">
        <v>1379.857</v>
      </c>
      <c r="G25" s="192">
        <v>1449.2540000000004</v>
      </c>
      <c r="H25" s="193">
        <v>4140.6270000000004</v>
      </c>
      <c r="I25" s="194">
        <v>3846.7710000000002</v>
      </c>
      <c r="J25" s="88"/>
      <c r="K25" s="218"/>
      <c r="L25" s="219"/>
      <c r="M25" s="218"/>
      <c r="N25" s="220"/>
      <c r="O25" s="218"/>
      <c r="P25" s="107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</row>
    <row r="26" spans="1:29">
      <c r="A26" s="109" t="s">
        <v>37</v>
      </c>
      <c r="B26" s="192">
        <v>614.89600000000007</v>
      </c>
      <c r="C26" s="192">
        <v>649.11599999999999</v>
      </c>
      <c r="D26" s="192">
        <v>548.47999999999979</v>
      </c>
      <c r="E26" s="192">
        <v>590.81600000000003</v>
      </c>
      <c r="F26" s="192">
        <v>625.173</v>
      </c>
      <c r="G26" s="192">
        <v>704.04</v>
      </c>
      <c r="H26" s="193">
        <v>1920.029</v>
      </c>
      <c r="I26" s="194">
        <v>1825.3230000000001</v>
      </c>
      <c r="J26" s="88"/>
      <c r="K26" s="218"/>
      <c r="L26" s="218"/>
      <c r="M26" s="218"/>
      <c r="N26" s="93"/>
      <c r="O26" s="218"/>
      <c r="P26" s="221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</row>
    <row r="27" spans="1:29" s="114" customFormat="1">
      <c r="A27" s="115" t="s">
        <v>38</v>
      </c>
      <c r="B27" s="184">
        <f t="shared" ref="B27:I27" si="5">IFERROR(B26/B25,0)</f>
        <v>0.48139692918588672</v>
      </c>
      <c r="C27" s="184">
        <f t="shared" si="5"/>
        <v>0.47715785295285135</v>
      </c>
      <c r="D27" s="184">
        <f t="shared" si="5"/>
        <v>0.41651826633992017</v>
      </c>
      <c r="E27" s="184">
        <f t="shared" si="5"/>
        <v>0.45048325754317903</v>
      </c>
      <c r="F27" s="184">
        <f t="shared" si="5"/>
        <v>0.4530708616907404</v>
      </c>
      <c r="G27" s="184">
        <f t="shared" si="5"/>
        <v>0.48579476061477134</v>
      </c>
      <c r="H27" s="177">
        <f t="shared" si="5"/>
        <v>0.46370489300291956</v>
      </c>
      <c r="I27" s="195">
        <f t="shared" si="5"/>
        <v>0.47450784047191785</v>
      </c>
      <c r="J27" s="88"/>
      <c r="K27" s="222"/>
      <c r="L27" s="222"/>
      <c r="M27" s="222"/>
      <c r="N27" s="223"/>
      <c r="O27" s="222"/>
      <c r="P27" s="221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</row>
    <row r="28" spans="1:29" ht="5.25" customHeight="1">
      <c r="A28" s="109"/>
      <c r="B28" s="192"/>
      <c r="C28" s="192"/>
      <c r="D28" s="192"/>
      <c r="E28" s="192"/>
      <c r="F28" s="192"/>
      <c r="G28" s="192"/>
      <c r="H28" s="186"/>
      <c r="I28" s="196"/>
      <c r="J28" s="88"/>
      <c r="K28" s="218"/>
      <c r="L28" s="218"/>
      <c r="M28" s="218"/>
      <c r="N28" s="93"/>
      <c r="O28" s="218"/>
      <c r="P28" s="224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</row>
    <row r="29" spans="1:29" ht="13.5" customHeight="1">
      <c r="A29" s="109" t="s">
        <v>39</v>
      </c>
      <c r="B29" s="172">
        <v>140.34</v>
      </c>
      <c r="C29" s="172">
        <v>222.18700000000001</v>
      </c>
      <c r="D29" s="172">
        <v>293.30399999999997</v>
      </c>
      <c r="E29" s="172">
        <v>162.84800000000001</v>
      </c>
      <c r="F29" s="172">
        <v>249.45</v>
      </c>
      <c r="G29" s="172">
        <v>472.51199999999994</v>
      </c>
      <c r="H29" s="170">
        <v>884.81</v>
      </c>
      <c r="I29" s="174">
        <v>416.21600000000001</v>
      </c>
      <c r="J29" s="88"/>
      <c r="K29" s="225"/>
      <c r="L29" s="225"/>
      <c r="M29" s="225"/>
      <c r="N29" s="26"/>
      <c r="O29" s="225"/>
      <c r="P29" s="226"/>
      <c r="Q29" s="121"/>
      <c r="R29" s="121"/>
      <c r="S29" s="121"/>
      <c r="T29" s="121"/>
      <c r="U29" s="121"/>
      <c r="V29" s="121"/>
      <c r="W29" s="121"/>
      <c r="X29" s="121"/>
      <c r="Y29" s="121"/>
      <c r="Z29" s="197"/>
      <c r="AA29" s="197"/>
      <c r="AB29" s="197"/>
      <c r="AC29" s="197"/>
    </row>
    <row r="30" spans="1:29" ht="13.5" customHeight="1">
      <c r="A30" s="123" t="s">
        <v>40</v>
      </c>
      <c r="B30" s="188">
        <f t="shared" ref="B30:I30" si="6">IFERROR(B29/B25,0)</f>
        <v>0.10987101077572034</v>
      </c>
      <c r="C30" s="188">
        <f t="shared" si="6"/>
        <v>0.16332715858804156</v>
      </c>
      <c r="D30" s="188">
        <f t="shared" si="6"/>
        <v>0.22273642355339116</v>
      </c>
      <c r="E30" s="188">
        <f t="shared" si="6"/>
        <v>0.12416775700792061</v>
      </c>
      <c r="F30" s="188">
        <f t="shared" si="6"/>
        <v>0.18077960252402966</v>
      </c>
      <c r="G30" s="188">
        <f t="shared" si="6"/>
        <v>0.3260380858013846</v>
      </c>
      <c r="H30" s="189">
        <f t="shared" si="6"/>
        <v>0.2136898590479171</v>
      </c>
      <c r="I30" s="190">
        <f t="shared" si="6"/>
        <v>0.10819879842080539</v>
      </c>
      <c r="J30" s="88"/>
      <c r="K30" s="159"/>
      <c r="L30" s="159"/>
      <c r="M30" s="159"/>
      <c r="N30" s="159"/>
      <c r="O30" s="227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97"/>
      <c r="AA30" s="197"/>
      <c r="AB30" s="197"/>
      <c r="AC30" s="197"/>
    </row>
    <row r="31" spans="1:29">
      <c r="A31" s="103" t="s">
        <v>20</v>
      </c>
      <c r="B31" s="2"/>
      <c r="C31" s="2"/>
      <c r="D31" s="2"/>
      <c r="E31" s="2"/>
      <c r="F31" s="2"/>
      <c r="G31" s="2"/>
      <c r="H31" s="126"/>
      <c r="I31" s="7"/>
      <c r="J31" s="88"/>
      <c r="K31" s="218"/>
      <c r="L31" s="218"/>
      <c r="M31" s="218"/>
      <c r="N31" s="93"/>
      <c r="O31" s="218"/>
      <c r="P31" s="224"/>
      <c r="Q31" s="119"/>
      <c r="R31" s="119"/>
      <c r="S31" s="119"/>
      <c r="T31" s="119"/>
      <c r="U31" s="119"/>
      <c r="V31" s="119"/>
      <c r="W31" s="119"/>
      <c r="X31" s="119"/>
      <c r="Y31" s="119"/>
      <c r="Z31" s="183"/>
      <c r="AA31" s="183"/>
      <c r="AB31" s="183"/>
      <c r="AC31" s="183"/>
    </row>
    <row r="32" spans="1:29">
      <c r="A32" s="109" t="s">
        <v>36</v>
      </c>
      <c r="B32" s="172">
        <v>591.30200000000002</v>
      </c>
      <c r="C32" s="172">
        <v>587.52</v>
      </c>
      <c r="D32" s="172">
        <v>595.38100000000009</v>
      </c>
      <c r="E32" s="172">
        <v>586.68600000000004</v>
      </c>
      <c r="F32" s="172">
        <v>582.84599999999989</v>
      </c>
      <c r="G32" s="172">
        <v>551.577</v>
      </c>
      <c r="H32" s="170">
        <v>1721.1089999999999</v>
      </c>
      <c r="I32" s="171">
        <v>1785.6079999999999</v>
      </c>
      <c r="J32" s="88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19"/>
      <c r="Z32" s="183"/>
      <c r="AA32" s="183"/>
      <c r="AB32" s="183"/>
      <c r="AC32" s="183"/>
    </row>
    <row r="33" spans="1:34">
      <c r="A33" s="109" t="s">
        <v>37</v>
      </c>
      <c r="B33" s="172">
        <v>275.34699999999998</v>
      </c>
      <c r="C33" s="172">
        <v>269.01</v>
      </c>
      <c r="D33" s="172">
        <v>259.76300000000003</v>
      </c>
      <c r="E33" s="172">
        <v>259.16199999999998</v>
      </c>
      <c r="F33" s="172">
        <v>261.48600000000005</v>
      </c>
      <c r="G33" s="172">
        <v>248.24400000000003</v>
      </c>
      <c r="H33" s="170">
        <v>768.89200000000005</v>
      </c>
      <c r="I33" s="194">
        <v>824.20699999999999</v>
      </c>
      <c r="J33" s="88"/>
      <c r="K33" s="218"/>
      <c r="L33" s="218"/>
      <c r="M33" s="218"/>
      <c r="N33" s="93"/>
      <c r="O33" s="218"/>
      <c r="P33" s="218"/>
      <c r="Q33" s="183"/>
      <c r="R33" s="183"/>
      <c r="S33" s="183"/>
      <c r="T33" s="183"/>
      <c r="U33" s="183"/>
      <c r="V33" s="183"/>
      <c r="W33" s="198"/>
      <c r="X33" s="198"/>
      <c r="Y33" s="198"/>
      <c r="Z33" s="198"/>
      <c r="AA33" s="198"/>
      <c r="AB33" s="198"/>
      <c r="AC33" s="198"/>
    </row>
    <row r="34" spans="1:34" s="114" customFormat="1" ht="15" customHeight="1">
      <c r="A34" s="115" t="s">
        <v>38</v>
      </c>
      <c r="B34" s="184">
        <f t="shared" ref="B34:I34" si="7">IFERROR(B33/B32,0)</f>
        <v>0.46566221659997764</v>
      </c>
      <c r="C34" s="184">
        <f t="shared" si="7"/>
        <v>0.45787377450980393</v>
      </c>
      <c r="D34" s="184">
        <f t="shared" si="7"/>
        <v>0.436297093793722</v>
      </c>
      <c r="E34" s="184">
        <f t="shared" si="7"/>
        <v>0.44173885178783873</v>
      </c>
      <c r="F34" s="184">
        <f t="shared" si="7"/>
        <v>0.44863651805108057</v>
      </c>
      <c r="G34" s="184">
        <f t="shared" si="7"/>
        <v>0.45006227598322635</v>
      </c>
      <c r="H34" s="177">
        <f t="shared" si="7"/>
        <v>0.44674218774057894</v>
      </c>
      <c r="I34" s="178">
        <f t="shared" si="7"/>
        <v>0.46158339344357779</v>
      </c>
      <c r="J34" s="88"/>
      <c r="K34" s="222"/>
      <c r="L34" s="228"/>
      <c r="M34" s="228"/>
      <c r="N34" s="223"/>
      <c r="O34" s="228"/>
      <c r="P34" s="228"/>
      <c r="Z34" s="199"/>
      <c r="AE34" s="199"/>
    </row>
    <row r="35" spans="1:34" ht="6.75" customHeight="1">
      <c r="A35" s="109"/>
      <c r="B35" s="172"/>
      <c r="C35" s="172"/>
      <c r="D35" s="172"/>
      <c r="E35" s="172"/>
      <c r="F35" s="172"/>
      <c r="G35" s="172"/>
      <c r="H35" s="186"/>
      <c r="I35" s="196"/>
      <c r="J35" s="88"/>
      <c r="K35" s="218"/>
      <c r="L35" s="218"/>
      <c r="M35" s="218"/>
      <c r="N35" s="93"/>
      <c r="O35" s="218"/>
      <c r="P35" s="218"/>
      <c r="W35" s="200"/>
      <c r="X35" s="200"/>
      <c r="Y35" s="200"/>
      <c r="Z35" s="198"/>
      <c r="AA35" s="200"/>
      <c r="AB35" s="200"/>
      <c r="AC35" s="200"/>
      <c r="AD35" s="200"/>
      <c r="AE35" s="198"/>
      <c r="AF35" s="200"/>
      <c r="AG35" s="200"/>
      <c r="AH35" s="200"/>
    </row>
    <row r="36" spans="1:34" ht="14.25" customHeight="1">
      <c r="A36" s="109" t="s">
        <v>39</v>
      </c>
      <c r="B36" s="172">
        <v>143.26400000000001</v>
      </c>
      <c r="C36" s="172">
        <v>177.96899999999999</v>
      </c>
      <c r="D36" s="172">
        <v>176.45200000000006</v>
      </c>
      <c r="E36" s="172">
        <v>59.122</v>
      </c>
      <c r="F36" s="172">
        <v>125.01299999999999</v>
      </c>
      <c r="G36" s="172">
        <v>136.524</v>
      </c>
      <c r="H36" s="170">
        <v>320.65899999999999</v>
      </c>
      <c r="I36" s="174">
        <v>357.37299999999999</v>
      </c>
      <c r="J36" s="88"/>
      <c r="K36" s="159"/>
      <c r="L36" s="159"/>
      <c r="M36" s="159"/>
      <c r="N36" s="159"/>
      <c r="O36" s="229"/>
      <c r="P36" s="230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</row>
    <row r="37" spans="1:34" ht="13.5" customHeight="1">
      <c r="A37" s="123" t="s">
        <v>40</v>
      </c>
      <c r="B37" s="188">
        <f t="shared" ref="B37:I37" si="8">IFERROR(B36/B32,0)</f>
        <v>0.24228566789897549</v>
      </c>
      <c r="C37" s="188">
        <f t="shared" si="8"/>
        <v>0.30291564542483662</v>
      </c>
      <c r="D37" s="188">
        <f t="shared" si="8"/>
        <v>0.29636820792064245</v>
      </c>
      <c r="E37" s="188">
        <f t="shared" si="8"/>
        <v>0.10077281544130931</v>
      </c>
      <c r="F37" s="188">
        <f t="shared" si="8"/>
        <v>0.21448718872566683</v>
      </c>
      <c r="G37" s="188">
        <f t="shared" si="8"/>
        <v>0.24751575935907408</v>
      </c>
      <c r="H37" s="189">
        <f t="shared" si="8"/>
        <v>0.18630952484706081</v>
      </c>
      <c r="I37" s="190">
        <f t="shared" si="8"/>
        <v>0.20014079237996246</v>
      </c>
      <c r="J37" s="88"/>
      <c r="K37" s="159"/>
      <c r="L37" s="159"/>
      <c r="M37" s="159"/>
      <c r="N37" s="159"/>
      <c r="O37" s="227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97"/>
      <c r="AA37" s="197"/>
      <c r="AB37" s="197"/>
      <c r="AC37" s="197"/>
    </row>
    <row r="38" spans="1:34">
      <c r="A38" s="103" t="s">
        <v>56</v>
      </c>
      <c r="B38" s="2"/>
      <c r="C38" s="2"/>
      <c r="D38" s="2"/>
      <c r="E38" s="2"/>
      <c r="F38" s="2"/>
      <c r="G38" s="2"/>
      <c r="H38" s="104"/>
      <c r="I38" s="191"/>
      <c r="J38" s="88"/>
      <c r="K38" s="218"/>
      <c r="L38" s="218"/>
      <c r="M38" s="218"/>
      <c r="N38" s="93"/>
      <c r="O38" s="218"/>
      <c r="P38" s="10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34">
      <c r="A39" s="109" t="s">
        <v>36</v>
      </c>
      <c r="B39" s="192">
        <v>132.95500000000001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  <c r="H39" s="193">
        <v>0</v>
      </c>
      <c r="I39" s="194">
        <v>317.548</v>
      </c>
      <c r="J39" s="88"/>
      <c r="K39" s="218"/>
      <c r="L39" s="219"/>
      <c r="M39" s="218"/>
      <c r="N39" s="220"/>
      <c r="O39" s="218"/>
      <c r="P39" s="107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</row>
    <row r="40" spans="1:34">
      <c r="A40" s="109" t="s">
        <v>37</v>
      </c>
      <c r="B40" s="192">
        <v>47.356999999999999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  <c r="H40" s="193">
        <v>0</v>
      </c>
      <c r="I40" s="194">
        <v>102.449</v>
      </c>
      <c r="J40" s="88"/>
      <c r="K40" s="218"/>
      <c r="L40" s="218"/>
      <c r="M40" s="218"/>
      <c r="N40" s="93"/>
      <c r="O40" s="218"/>
      <c r="P40" s="221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</row>
    <row r="41" spans="1:34" s="114" customFormat="1">
      <c r="A41" s="115" t="s">
        <v>38</v>
      </c>
      <c r="B41" s="184">
        <f t="shared" ref="B41:I41" si="9">IFERROR(B40/B39,0)</f>
        <v>0.35618818397202057</v>
      </c>
      <c r="C41" s="184">
        <f t="shared" si="9"/>
        <v>0</v>
      </c>
      <c r="D41" s="184">
        <f t="shared" si="9"/>
        <v>0</v>
      </c>
      <c r="E41" s="184">
        <f t="shared" si="9"/>
        <v>0</v>
      </c>
      <c r="F41" s="184">
        <f t="shared" si="9"/>
        <v>0</v>
      </c>
      <c r="G41" s="184">
        <f t="shared" si="9"/>
        <v>0</v>
      </c>
      <c r="H41" s="177">
        <f t="shared" si="9"/>
        <v>0</v>
      </c>
      <c r="I41" s="195">
        <f t="shared" si="9"/>
        <v>0.32262524090846106</v>
      </c>
      <c r="J41" s="88"/>
      <c r="K41" s="222"/>
      <c r="L41" s="222"/>
      <c r="M41" s="222"/>
      <c r="N41" s="223"/>
      <c r="O41" s="222"/>
      <c r="P41" s="221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</row>
    <row r="42" spans="1:34" ht="5.25" customHeight="1">
      <c r="A42" s="109"/>
      <c r="B42" s="192"/>
      <c r="C42" s="192"/>
      <c r="D42" s="192"/>
      <c r="E42" s="192"/>
      <c r="F42" s="192"/>
      <c r="G42" s="192"/>
      <c r="H42" s="186"/>
      <c r="I42" s="196"/>
      <c r="J42" s="88"/>
      <c r="K42" s="218"/>
      <c r="L42" s="218"/>
      <c r="M42" s="218"/>
      <c r="N42" s="93"/>
      <c r="O42" s="218"/>
      <c r="P42" s="224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</row>
    <row r="43" spans="1:34" ht="13.5" customHeight="1">
      <c r="A43" s="109" t="s">
        <v>39</v>
      </c>
      <c r="B43" s="172">
        <v>8.0539999999999985</v>
      </c>
      <c r="C43" s="172">
        <v>0</v>
      </c>
      <c r="D43" s="172">
        <v>0</v>
      </c>
      <c r="E43" s="172">
        <v>0</v>
      </c>
      <c r="F43" s="172">
        <v>0</v>
      </c>
      <c r="G43" s="172">
        <v>0</v>
      </c>
      <c r="H43" s="170">
        <v>0</v>
      </c>
      <c r="I43" s="174">
        <v>16.079999999999998</v>
      </c>
      <c r="J43" s="88"/>
      <c r="K43" s="225"/>
      <c r="L43" s="225"/>
      <c r="M43" s="225"/>
      <c r="N43" s="26"/>
      <c r="O43" s="225"/>
      <c r="P43" s="226"/>
      <c r="Q43" s="121"/>
      <c r="R43" s="121"/>
      <c r="S43" s="121"/>
      <c r="T43" s="121"/>
      <c r="U43" s="121"/>
      <c r="V43" s="121"/>
      <c r="W43" s="121"/>
      <c r="X43" s="121"/>
      <c r="Y43" s="121"/>
      <c r="Z43" s="197"/>
      <c r="AA43" s="197"/>
      <c r="AB43" s="197"/>
      <c r="AC43" s="197"/>
    </row>
    <row r="44" spans="1:34" ht="13.5" customHeight="1">
      <c r="A44" s="123" t="s">
        <v>40</v>
      </c>
      <c r="B44" s="188">
        <f t="shared" ref="B44:I44" si="10">IFERROR(B43/B39,0)</f>
        <v>6.0576886916625911E-2</v>
      </c>
      <c r="C44" s="188">
        <f t="shared" si="10"/>
        <v>0</v>
      </c>
      <c r="D44" s="188">
        <f t="shared" si="10"/>
        <v>0</v>
      </c>
      <c r="E44" s="188">
        <f t="shared" si="10"/>
        <v>0</v>
      </c>
      <c r="F44" s="188">
        <f t="shared" si="10"/>
        <v>0</v>
      </c>
      <c r="G44" s="188">
        <f t="shared" si="10"/>
        <v>0</v>
      </c>
      <c r="H44" s="189">
        <f t="shared" si="10"/>
        <v>0</v>
      </c>
      <c r="I44" s="190">
        <f t="shared" si="10"/>
        <v>5.0638013780593794E-2</v>
      </c>
      <c r="J44" s="88"/>
      <c r="K44" s="159"/>
      <c r="L44" s="159"/>
      <c r="M44" s="159"/>
      <c r="N44" s="159"/>
      <c r="O44" s="227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97"/>
      <c r="AA44" s="197"/>
      <c r="AB44" s="197"/>
      <c r="AC44" s="197"/>
    </row>
    <row r="45" spans="1:34" ht="14.25" customHeight="1">
      <c r="A45" s="165" t="s">
        <v>14</v>
      </c>
      <c r="B45" s="201"/>
      <c r="C45" s="201"/>
      <c r="D45" s="201"/>
      <c r="E45" s="201"/>
      <c r="F45" s="201"/>
      <c r="G45" s="201"/>
      <c r="H45" s="126"/>
      <c r="I45" s="7"/>
      <c r="J45" s="88"/>
      <c r="K45" s="218"/>
      <c r="L45" s="218"/>
      <c r="M45" s="218"/>
      <c r="N45" s="93"/>
      <c r="O45" s="218"/>
      <c r="P45" s="218"/>
      <c r="W45" s="202"/>
      <c r="X45" s="202"/>
      <c r="Y45" s="202"/>
      <c r="Z45" s="198"/>
      <c r="AA45" s="202"/>
      <c r="AB45" s="202"/>
      <c r="AC45" s="202"/>
      <c r="AD45" s="202"/>
      <c r="AE45" s="198"/>
      <c r="AF45" s="202"/>
      <c r="AG45" s="202"/>
      <c r="AH45" s="202"/>
    </row>
    <row r="46" spans="1:34" ht="12.65" customHeight="1">
      <c r="A46" s="203" t="s">
        <v>36</v>
      </c>
      <c r="B46" s="169">
        <v>2093.7069999999994</v>
      </c>
      <c r="C46" s="169">
        <v>2149.0889999999999</v>
      </c>
      <c r="D46" s="169">
        <v>2178.5560000000005</v>
      </c>
      <c r="E46" s="169">
        <v>2102.5619999999999</v>
      </c>
      <c r="F46" s="169">
        <v>2241.1239999999998</v>
      </c>
      <c r="G46" s="169">
        <v>2454.3430000000008</v>
      </c>
      <c r="H46" s="193">
        <v>6798.0290000000005</v>
      </c>
      <c r="I46" s="194">
        <v>6251.9709999999995</v>
      </c>
      <c r="J46" s="88"/>
      <c r="K46" s="218"/>
      <c r="L46" s="218"/>
      <c r="M46" s="218"/>
      <c r="N46" s="93"/>
      <c r="O46" s="218"/>
      <c r="P46" s="218"/>
      <c r="W46" s="202"/>
      <c r="X46" s="202"/>
      <c r="Y46" s="202"/>
      <c r="Z46" s="198"/>
      <c r="AA46" s="202"/>
      <c r="AB46" s="202"/>
      <c r="AC46" s="202"/>
      <c r="AD46" s="202"/>
      <c r="AE46" s="198"/>
      <c r="AF46" s="202"/>
      <c r="AG46" s="202"/>
      <c r="AH46" s="202"/>
    </row>
    <row r="47" spans="1:34" ht="12.65" customHeight="1">
      <c r="A47" s="203" t="s">
        <v>37</v>
      </c>
      <c r="B47" s="169">
        <v>777.03099999999995</v>
      </c>
      <c r="C47" s="169">
        <v>825.20799999999986</v>
      </c>
      <c r="D47" s="169">
        <v>801.95000000000027</v>
      </c>
      <c r="E47" s="169">
        <v>822.78200000000004</v>
      </c>
      <c r="F47" s="169">
        <v>935.351</v>
      </c>
      <c r="G47" s="169">
        <v>997.17800000000011</v>
      </c>
      <c r="H47" s="193">
        <v>2755.3110000000001</v>
      </c>
      <c r="I47" s="194">
        <v>2306.3919999999998</v>
      </c>
      <c r="J47" s="88"/>
      <c r="K47" s="218"/>
      <c r="L47" s="218"/>
      <c r="M47" s="218"/>
      <c r="N47" s="93"/>
      <c r="O47" s="218"/>
      <c r="P47" s="218"/>
      <c r="W47" s="202"/>
      <c r="X47" s="202"/>
      <c r="Y47" s="202"/>
      <c r="Z47" s="198"/>
      <c r="AA47" s="202"/>
      <c r="AB47" s="202"/>
      <c r="AC47" s="202"/>
      <c r="AD47" s="202"/>
      <c r="AE47" s="198"/>
      <c r="AF47" s="202"/>
      <c r="AG47" s="202"/>
      <c r="AH47" s="202"/>
    </row>
    <row r="48" spans="1:34" ht="12.65" customHeight="1">
      <c r="A48" s="204" t="s">
        <v>38</v>
      </c>
      <c r="B48" s="176">
        <f t="shared" ref="B48:I48" si="11">IFERROR(B47/B46,0)</f>
        <v>0.37112690553167188</v>
      </c>
      <c r="C48" s="176">
        <f t="shared" si="11"/>
        <v>0.38398037494026532</v>
      </c>
      <c r="D48" s="176">
        <f t="shared" si="11"/>
        <v>0.36811080366995391</v>
      </c>
      <c r="E48" s="176">
        <f t="shared" si="11"/>
        <v>0.39132353766500111</v>
      </c>
      <c r="F48" s="176">
        <f t="shared" si="11"/>
        <v>0.41735798643894761</v>
      </c>
      <c r="G48" s="176">
        <f t="shared" si="11"/>
        <v>0.40629121520504663</v>
      </c>
      <c r="H48" s="177">
        <f t="shared" si="11"/>
        <v>0.40531027449279783</v>
      </c>
      <c r="I48" s="178">
        <f t="shared" si="11"/>
        <v>0.36890638168347228</v>
      </c>
      <c r="J48" s="88"/>
      <c r="K48" s="218"/>
      <c r="L48" s="218"/>
      <c r="M48" s="218"/>
      <c r="N48" s="93"/>
      <c r="O48" s="218"/>
      <c r="P48" s="218"/>
      <c r="W48" s="202"/>
      <c r="X48" s="202"/>
      <c r="Y48" s="202"/>
      <c r="Z48" s="198"/>
      <c r="AA48" s="202"/>
      <c r="AB48" s="202"/>
      <c r="AC48" s="202"/>
      <c r="AD48" s="202"/>
      <c r="AE48" s="198"/>
      <c r="AF48" s="202"/>
      <c r="AG48" s="202"/>
      <c r="AH48" s="202"/>
    </row>
    <row r="49" spans="1:34" ht="4.5" customHeight="1">
      <c r="A49" s="168"/>
      <c r="B49" s="169"/>
      <c r="C49" s="169"/>
      <c r="D49" s="169"/>
      <c r="E49" s="169"/>
      <c r="F49" s="169"/>
      <c r="G49" s="169"/>
      <c r="H49" s="186"/>
      <c r="I49" s="196"/>
      <c r="J49" s="88"/>
      <c r="K49" s="218"/>
      <c r="L49" s="218"/>
      <c r="M49" s="218"/>
      <c r="N49" s="93"/>
      <c r="O49" s="218"/>
      <c r="P49" s="218"/>
      <c r="W49" s="202"/>
      <c r="X49" s="202"/>
      <c r="Y49" s="202"/>
      <c r="Z49" s="198"/>
      <c r="AA49" s="202"/>
      <c r="AB49" s="202"/>
      <c r="AC49" s="202"/>
      <c r="AD49" s="202"/>
      <c r="AE49" s="198"/>
      <c r="AF49" s="202"/>
      <c r="AG49" s="202"/>
      <c r="AH49" s="202"/>
    </row>
    <row r="50" spans="1:34" ht="14.25" customHeight="1">
      <c r="A50" s="203" t="s">
        <v>39</v>
      </c>
      <c r="B50" s="169">
        <v>218.68900000000002</v>
      </c>
      <c r="C50" s="169">
        <v>349.35900000000004</v>
      </c>
      <c r="D50" s="169">
        <v>453.48899999999992</v>
      </c>
      <c r="E50" s="169">
        <v>244.80699999999999</v>
      </c>
      <c r="F50" s="169">
        <v>338.69499999999994</v>
      </c>
      <c r="G50" s="169">
        <v>488.81400000000008</v>
      </c>
      <c r="H50" s="170">
        <v>1072.316</v>
      </c>
      <c r="I50" s="174">
        <v>765.89700000000005</v>
      </c>
      <c r="J50" s="88"/>
      <c r="K50" s="218"/>
      <c r="L50" s="218"/>
      <c r="M50" s="218"/>
      <c r="N50" s="93"/>
      <c r="O50" s="218"/>
      <c r="P50" s="218"/>
      <c r="W50" s="202"/>
      <c r="X50" s="202"/>
      <c r="Y50" s="202"/>
      <c r="Z50" s="198"/>
      <c r="AA50" s="202"/>
      <c r="AB50" s="202"/>
      <c r="AC50" s="202"/>
      <c r="AD50" s="202"/>
      <c r="AE50" s="198"/>
      <c r="AF50" s="202"/>
      <c r="AG50" s="202"/>
      <c r="AH50" s="202"/>
    </row>
    <row r="51" spans="1:34" ht="12.65" customHeight="1">
      <c r="A51" s="205" t="s">
        <v>40</v>
      </c>
      <c r="B51" s="206">
        <f t="shared" ref="B51:I51" si="12">IFERROR(B50/B46,0)</f>
        <v>0.10445062274711794</v>
      </c>
      <c r="C51" s="206">
        <f t="shared" si="12"/>
        <v>0.16256143882361318</v>
      </c>
      <c r="D51" s="206">
        <f t="shared" si="12"/>
        <v>0.20816035943074213</v>
      </c>
      <c r="E51" s="206">
        <f t="shared" si="12"/>
        <v>0.11643271399368961</v>
      </c>
      <c r="F51" s="206">
        <f t="shared" si="12"/>
        <v>0.15112729148409457</v>
      </c>
      <c r="G51" s="206">
        <f t="shared" si="12"/>
        <v>0.19916287169315777</v>
      </c>
      <c r="H51" s="189">
        <f t="shared" si="12"/>
        <v>0.15773925059748936</v>
      </c>
      <c r="I51" s="207">
        <f t="shared" si="12"/>
        <v>0.1225048868588802</v>
      </c>
      <c r="J51" s="88"/>
      <c r="K51" s="218"/>
      <c r="L51" s="218"/>
      <c r="M51" s="218"/>
      <c r="N51" s="93"/>
      <c r="O51" s="218"/>
      <c r="P51" s="218"/>
      <c r="W51" s="202"/>
      <c r="X51" s="202"/>
      <c r="Y51" s="202"/>
      <c r="Z51" s="198"/>
      <c r="AA51" s="202"/>
      <c r="AB51" s="202"/>
      <c r="AC51" s="202"/>
      <c r="AD51" s="202"/>
      <c r="AE51" s="198"/>
      <c r="AF51" s="202"/>
      <c r="AG51" s="202"/>
      <c r="AH51" s="202"/>
    </row>
    <row r="52" spans="1:34">
      <c r="A52" s="103" t="s">
        <v>21</v>
      </c>
      <c r="B52" s="2"/>
      <c r="C52" s="2"/>
      <c r="D52" s="2"/>
      <c r="E52" s="2"/>
      <c r="F52" s="2"/>
      <c r="G52" s="2"/>
      <c r="H52" s="126"/>
      <c r="I52" s="7"/>
      <c r="J52" s="88"/>
      <c r="K52" s="218"/>
      <c r="L52" s="218"/>
      <c r="M52" s="218"/>
      <c r="N52" s="93"/>
      <c r="O52" s="218"/>
      <c r="P52" s="218"/>
      <c r="W52" s="2"/>
      <c r="X52" s="2"/>
      <c r="Y52" s="2"/>
      <c r="Z52" s="198"/>
      <c r="AA52" s="2"/>
      <c r="AB52" s="2"/>
      <c r="AC52" s="2"/>
      <c r="AE52" s="198"/>
      <c r="AF52" s="128"/>
    </row>
    <row r="53" spans="1:34">
      <c r="A53" s="109" t="s">
        <v>36</v>
      </c>
      <c r="B53" s="172">
        <v>810.40409900163024</v>
      </c>
      <c r="C53" s="172">
        <v>757.44830832384855</v>
      </c>
      <c r="D53" s="172">
        <v>803.8002601943731</v>
      </c>
      <c r="E53" s="172">
        <v>766.49643445216384</v>
      </c>
      <c r="F53" s="172">
        <v>812.35104941254212</v>
      </c>
      <c r="G53" s="172">
        <v>841.83114658775389</v>
      </c>
      <c r="H53" s="193">
        <v>2420.6786304524599</v>
      </c>
      <c r="I53" s="194">
        <v>2328.0176438974295</v>
      </c>
      <c r="J53" s="88"/>
      <c r="K53" s="218"/>
      <c r="L53" s="219"/>
      <c r="M53" s="218"/>
      <c r="N53" s="220"/>
      <c r="O53" s="218"/>
      <c r="P53" s="218"/>
      <c r="W53" s="129"/>
      <c r="X53" s="129"/>
      <c r="Y53" s="129"/>
      <c r="Z53" s="198"/>
      <c r="AA53" s="129"/>
      <c r="AB53" s="129"/>
      <c r="AC53" s="129"/>
      <c r="AD53" s="129"/>
      <c r="AE53" s="198"/>
      <c r="AF53" s="129"/>
      <c r="AG53" s="129"/>
      <c r="AH53" s="129"/>
    </row>
    <row r="54" spans="1:34">
      <c r="A54" s="109" t="s">
        <v>37</v>
      </c>
      <c r="B54" s="172">
        <v>234.30401128294719</v>
      </c>
      <c r="C54" s="172">
        <v>201.22587840502462</v>
      </c>
      <c r="D54" s="172">
        <v>231.83886865184957</v>
      </c>
      <c r="E54" s="172">
        <v>258.6306472185978</v>
      </c>
      <c r="F54" s="172">
        <v>271.84807959284444</v>
      </c>
      <c r="G54" s="172">
        <v>239.22100983785162</v>
      </c>
      <c r="H54" s="193">
        <v>769.69973664929387</v>
      </c>
      <c r="I54" s="194">
        <v>607.26211360433717</v>
      </c>
      <c r="J54" s="88"/>
      <c r="K54" s="218"/>
      <c r="L54" s="218"/>
      <c r="M54" s="218"/>
      <c r="N54" s="93"/>
      <c r="O54" s="218"/>
      <c r="P54" s="218"/>
      <c r="W54" s="129"/>
      <c r="X54" s="129"/>
      <c r="Y54" s="129"/>
      <c r="Z54" s="198"/>
      <c r="AA54" s="129"/>
      <c r="AB54" s="129"/>
      <c r="AC54" s="129"/>
      <c r="AD54" s="129"/>
      <c r="AE54" s="198"/>
      <c r="AF54" s="129"/>
      <c r="AG54" s="129"/>
      <c r="AH54" s="129"/>
    </row>
    <row r="55" spans="1:34">
      <c r="A55" s="115" t="s">
        <v>38</v>
      </c>
      <c r="B55" s="208">
        <f t="shared" ref="B55:I55" si="13">IFERROR(B54/B53,0)</f>
        <v>0.28911997307466214</v>
      </c>
      <c r="C55" s="208">
        <f t="shared" si="13"/>
        <v>0.2656628527566664</v>
      </c>
      <c r="D55" s="208">
        <f t="shared" si="13"/>
        <v>0.28842845683551638</v>
      </c>
      <c r="E55" s="208">
        <f t="shared" si="13"/>
        <v>0.33741924370913512</v>
      </c>
      <c r="F55" s="208">
        <f t="shared" si="13"/>
        <v>0.33464359994294762</v>
      </c>
      <c r="G55" s="208">
        <f t="shared" si="13"/>
        <v>0.28416744950279033</v>
      </c>
      <c r="H55" s="177">
        <f t="shared" si="13"/>
        <v>0.31796857582265098</v>
      </c>
      <c r="I55" s="195">
        <f t="shared" si="13"/>
        <v>0.26084944639323904</v>
      </c>
      <c r="J55" s="88"/>
      <c r="K55" s="218"/>
      <c r="L55" s="218"/>
      <c r="M55" s="218"/>
      <c r="N55" s="93"/>
      <c r="O55" s="218"/>
      <c r="P55" s="218"/>
      <c r="W55" s="184"/>
      <c r="X55" s="184"/>
      <c r="Y55" s="184"/>
      <c r="Z55" s="198"/>
      <c r="AA55" s="184"/>
      <c r="AB55" s="184"/>
      <c r="AC55" s="184"/>
      <c r="AD55" s="184"/>
      <c r="AE55" s="198"/>
      <c r="AF55" s="184"/>
      <c r="AG55" s="184"/>
      <c r="AH55" s="184"/>
    </row>
    <row r="56" spans="1:34" ht="5.25" customHeight="1">
      <c r="A56" s="109"/>
      <c r="B56" s="172"/>
      <c r="C56" s="172"/>
      <c r="D56" s="172"/>
      <c r="E56" s="172"/>
      <c r="F56" s="172"/>
      <c r="G56" s="172"/>
      <c r="H56" s="170"/>
      <c r="I56" s="171"/>
      <c r="J56" s="88"/>
      <c r="K56" s="218"/>
      <c r="L56" s="218"/>
      <c r="M56" s="218"/>
      <c r="N56" s="93"/>
      <c r="O56" s="218"/>
      <c r="P56" s="218"/>
      <c r="W56" s="129"/>
      <c r="X56" s="129"/>
      <c r="Y56" s="129"/>
      <c r="Z56" s="198"/>
      <c r="AA56" s="129"/>
      <c r="AB56" s="129"/>
      <c r="AC56" s="129"/>
      <c r="AD56" s="129"/>
      <c r="AE56" s="198"/>
      <c r="AF56" s="129"/>
      <c r="AG56" s="129"/>
      <c r="AH56" s="129"/>
    </row>
    <row r="57" spans="1:34">
      <c r="A57" s="109" t="s">
        <v>39</v>
      </c>
      <c r="B57" s="172">
        <v>49.407000000000004</v>
      </c>
      <c r="C57" s="172">
        <v>103.45699999999999</v>
      </c>
      <c r="D57" s="172">
        <v>83.996999999999986</v>
      </c>
      <c r="E57" s="172">
        <v>62.078000000000003</v>
      </c>
      <c r="F57" s="172">
        <v>57.61</v>
      </c>
      <c r="G57" s="172">
        <v>78.525999999999996</v>
      </c>
      <c r="H57" s="170">
        <v>198.214</v>
      </c>
      <c r="I57" s="174">
        <v>192.708</v>
      </c>
      <c r="J57" s="88"/>
      <c r="K57" s="218"/>
      <c r="L57" s="218"/>
      <c r="M57" s="218"/>
      <c r="N57" s="93"/>
      <c r="O57" s="218"/>
      <c r="P57" s="218"/>
      <c r="W57" s="129"/>
      <c r="X57" s="129"/>
      <c r="Y57" s="129"/>
      <c r="Z57" s="198"/>
      <c r="AA57" s="129"/>
      <c r="AB57" s="129"/>
      <c r="AC57" s="129"/>
      <c r="AD57" s="129"/>
      <c r="AE57" s="198"/>
      <c r="AF57" s="129"/>
      <c r="AG57" s="129"/>
      <c r="AH57" s="129"/>
    </row>
    <row r="58" spans="1:34" ht="13.5" customHeight="1">
      <c r="A58" s="123" t="s">
        <v>40</v>
      </c>
      <c r="B58" s="188">
        <f t="shared" ref="B58:I58" si="14">IFERROR(B57/B53,0)</f>
        <v>6.0965881170722727E-2</v>
      </c>
      <c r="C58" s="188">
        <f t="shared" si="14"/>
        <v>0.13658621831097514</v>
      </c>
      <c r="D58" s="188">
        <f t="shared" si="14"/>
        <v>0.10449984176378349</v>
      </c>
      <c r="E58" s="188">
        <f t="shared" si="14"/>
        <v>8.0989287372704957E-2</v>
      </c>
      <c r="F58" s="188">
        <f t="shared" si="14"/>
        <v>7.0917616271513537E-2</v>
      </c>
      <c r="G58" s="188">
        <f t="shared" si="14"/>
        <v>9.3279988888857676E-2</v>
      </c>
      <c r="H58" s="189">
        <f t="shared" si="14"/>
        <v>8.1883649281834212E-2</v>
      </c>
      <c r="I58" s="190">
        <f t="shared" si="14"/>
        <v>8.2777723143618295E-2</v>
      </c>
      <c r="J58" s="88"/>
      <c r="K58" s="159"/>
      <c r="L58" s="159"/>
      <c r="M58" s="159"/>
      <c r="N58" s="159"/>
      <c r="O58" s="160"/>
      <c r="P58" s="151"/>
      <c r="Q58" s="151"/>
      <c r="R58" s="151"/>
      <c r="S58" s="151"/>
      <c r="T58" s="151"/>
      <c r="U58" s="151"/>
      <c r="V58" s="151"/>
      <c r="W58" s="151"/>
      <c r="X58" s="151"/>
      <c r="Y58" s="151"/>
    </row>
    <row r="59" spans="1:34">
      <c r="A59" s="103" t="s">
        <v>22</v>
      </c>
      <c r="B59" s="2"/>
      <c r="C59" s="2"/>
      <c r="D59" s="2"/>
      <c r="E59" s="2"/>
      <c r="F59" s="2"/>
      <c r="G59" s="2"/>
      <c r="H59" s="132"/>
      <c r="I59" s="209"/>
      <c r="J59" s="88"/>
      <c r="K59" s="218"/>
      <c r="L59" s="218"/>
      <c r="M59" s="218"/>
      <c r="N59" s="93"/>
      <c r="O59" s="218"/>
      <c r="P59" s="218"/>
      <c r="W59" s="133"/>
      <c r="X59" s="133"/>
      <c r="Y59" s="133"/>
      <c r="Z59" s="198"/>
      <c r="AA59" s="133"/>
      <c r="AB59" s="133"/>
      <c r="AC59" s="133"/>
      <c r="AD59" s="133"/>
      <c r="AE59" s="198"/>
      <c r="AF59" s="133"/>
      <c r="AG59" s="133"/>
      <c r="AH59" s="133"/>
    </row>
    <row r="60" spans="1:34">
      <c r="A60" s="109" t="s">
        <v>36</v>
      </c>
      <c r="B60" s="172">
        <v>370.91977237952256</v>
      </c>
      <c r="C60" s="172">
        <v>410.85871710270021</v>
      </c>
      <c r="D60" s="172">
        <v>400.77435231097752</v>
      </c>
      <c r="E60" s="172">
        <v>369.7717295413172</v>
      </c>
      <c r="F60" s="172">
        <v>423.2212755822635</v>
      </c>
      <c r="G60" s="172">
        <v>476.68478758765525</v>
      </c>
      <c r="H60" s="193">
        <v>1269.677792711236</v>
      </c>
      <c r="I60" s="194">
        <v>1141.6608748428569</v>
      </c>
      <c r="J60" s="88"/>
      <c r="K60" s="218"/>
      <c r="L60" s="219"/>
      <c r="M60" s="218"/>
      <c r="N60" s="220"/>
      <c r="O60" s="218"/>
      <c r="P60" s="218"/>
      <c r="W60" s="129"/>
      <c r="X60" s="129"/>
      <c r="Y60" s="129"/>
      <c r="Z60" s="198"/>
      <c r="AA60" s="129"/>
      <c r="AB60" s="129"/>
      <c r="AC60" s="129"/>
      <c r="AD60" s="129"/>
      <c r="AE60" s="198"/>
      <c r="AF60" s="129"/>
      <c r="AG60" s="129"/>
      <c r="AH60" s="129"/>
    </row>
    <row r="61" spans="1:34">
      <c r="A61" s="109" t="s">
        <v>37</v>
      </c>
      <c r="B61" s="172">
        <v>153.65511432736412</v>
      </c>
      <c r="C61" s="172">
        <v>172.81210396945778</v>
      </c>
      <c r="D61" s="172">
        <v>172.13552437941667</v>
      </c>
      <c r="E61" s="172">
        <v>142.66807650549626</v>
      </c>
      <c r="F61" s="172">
        <v>188.36270435650832</v>
      </c>
      <c r="G61" s="172">
        <v>209.04611518007914</v>
      </c>
      <c r="H61" s="193">
        <v>540.07689604208372</v>
      </c>
      <c r="I61" s="194">
        <v>469.69696936347691</v>
      </c>
      <c r="J61" s="88"/>
      <c r="K61" s="218"/>
      <c r="L61" s="218"/>
      <c r="M61" s="218"/>
      <c r="N61" s="93"/>
      <c r="O61" s="218"/>
      <c r="W61" s="129"/>
      <c r="X61" s="129"/>
      <c r="Y61" s="129"/>
      <c r="Z61" s="198"/>
      <c r="AA61" s="129"/>
      <c r="AB61" s="129"/>
      <c r="AC61" s="129"/>
      <c r="AD61" s="129"/>
      <c r="AE61" s="198"/>
      <c r="AF61" s="129"/>
      <c r="AG61" s="129"/>
      <c r="AH61" s="129"/>
    </row>
    <row r="62" spans="1:34">
      <c r="A62" s="115" t="s">
        <v>38</v>
      </c>
      <c r="B62" s="208">
        <f t="shared" ref="B62:I62" si="15">IFERROR(B61/B60,0)</f>
        <v>0.41425430987848572</v>
      </c>
      <c r="C62" s="208">
        <f t="shared" si="15"/>
        <v>0.4206119933102474</v>
      </c>
      <c r="D62" s="208">
        <f t="shared" si="15"/>
        <v>0.42950733595309898</v>
      </c>
      <c r="E62" s="208">
        <f t="shared" si="15"/>
        <v>0.38582743110856166</v>
      </c>
      <c r="F62" s="208">
        <f t="shared" si="15"/>
        <v>0.44506908140986257</v>
      </c>
      <c r="G62" s="208">
        <f t="shared" si="15"/>
        <v>0.43854161203253977</v>
      </c>
      <c r="H62" s="177">
        <f t="shared" si="15"/>
        <v>0.42536531641529146</v>
      </c>
      <c r="I62" s="195">
        <f t="shared" si="15"/>
        <v>0.41141549098643504</v>
      </c>
      <c r="J62" s="88"/>
      <c r="K62" s="218"/>
      <c r="L62" s="218"/>
      <c r="M62" s="218"/>
      <c r="N62" s="93"/>
      <c r="O62" s="218"/>
      <c r="W62" s="184"/>
      <c r="X62" s="184"/>
      <c r="Y62" s="184"/>
      <c r="Z62" s="198"/>
      <c r="AA62" s="184"/>
      <c r="AB62" s="184"/>
      <c r="AC62" s="184"/>
      <c r="AD62" s="184"/>
      <c r="AE62" s="198"/>
      <c r="AF62" s="184"/>
      <c r="AG62" s="184"/>
      <c r="AH62" s="184"/>
    </row>
    <row r="63" spans="1:34" ht="5.25" customHeight="1">
      <c r="A63" s="109"/>
      <c r="B63" s="172"/>
      <c r="C63" s="172"/>
      <c r="D63" s="172"/>
      <c r="E63" s="172"/>
      <c r="F63" s="172"/>
      <c r="G63" s="172"/>
      <c r="H63" s="170"/>
      <c r="I63" s="171"/>
      <c r="J63" s="88"/>
      <c r="K63" s="218"/>
      <c r="L63" s="218"/>
      <c r="M63" s="218"/>
      <c r="N63" s="93"/>
      <c r="O63" s="218"/>
      <c r="W63" s="129"/>
      <c r="X63" s="129"/>
      <c r="Y63" s="129"/>
      <c r="Z63" s="198"/>
      <c r="AA63" s="129"/>
      <c r="AB63" s="129"/>
      <c r="AC63" s="129"/>
      <c r="AD63" s="129"/>
      <c r="AE63" s="198"/>
      <c r="AF63" s="129"/>
      <c r="AG63" s="129"/>
      <c r="AH63" s="129"/>
    </row>
    <row r="64" spans="1:34">
      <c r="A64" s="109" t="s">
        <v>39</v>
      </c>
      <c r="B64" s="172">
        <v>47.096000000000004</v>
      </c>
      <c r="C64" s="172">
        <v>82.194999999999993</v>
      </c>
      <c r="D64" s="172">
        <v>141.33699999999999</v>
      </c>
      <c r="E64" s="172">
        <v>91.3</v>
      </c>
      <c r="F64" s="172">
        <v>122.01299999999999</v>
      </c>
      <c r="G64" s="172">
        <v>92.314999999999998</v>
      </c>
      <c r="H64" s="170">
        <v>305.62799999999999</v>
      </c>
      <c r="I64" s="174">
        <v>207</v>
      </c>
      <c r="J64" s="88"/>
      <c r="K64" s="218"/>
      <c r="L64" s="218"/>
      <c r="M64" s="218"/>
      <c r="N64" s="93"/>
      <c r="O64" s="218"/>
      <c r="W64" s="129"/>
      <c r="X64" s="129"/>
      <c r="Y64" s="129"/>
      <c r="Z64" s="198"/>
      <c r="AA64" s="129"/>
      <c r="AB64" s="129"/>
      <c r="AC64" s="129"/>
      <c r="AD64" s="129"/>
      <c r="AE64" s="198"/>
      <c r="AF64" s="129"/>
      <c r="AG64" s="129"/>
      <c r="AH64" s="129"/>
    </row>
    <row r="65" spans="1:34" ht="13.5" customHeight="1">
      <c r="A65" s="123" t="s">
        <v>40</v>
      </c>
      <c r="B65" s="188">
        <f t="shared" ref="B65:I65" si="16">IFERROR(B64/B60,0)</f>
        <v>0.12697085328687116</v>
      </c>
      <c r="C65" s="188">
        <f t="shared" si="16"/>
        <v>0.20005660480961424</v>
      </c>
      <c r="D65" s="188">
        <f t="shared" si="16"/>
        <v>0.35265979268636111</v>
      </c>
      <c r="E65" s="188">
        <f t="shared" si="16"/>
        <v>0.24690908662285499</v>
      </c>
      <c r="F65" s="188">
        <f t="shared" si="16"/>
        <v>0.28829599795552752</v>
      </c>
      <c r="G65" s="188">
        <f t="shared" si="16"/>
        <v>0.19366046998725472</v>
      </c>
      <c r="H65" s="189">
        <f t="shared" si="16"/>
        <v>0.24071303897295876</v>
      </c>
      <c r="I65" s="190">
        <f t="shared" si="16"/>
        <v>0.18131478844669383</v>
      </c>
      <c r="J65" s="88"/>
      <c r="K65" s="159"/>
      <c r="L65" s="159"/>
      <c r="M65" s="159"/>
      <c r="N65" s="159"/>
      <c r="O65" s="160"/>
      <c r="P65" s="151"/>
      <c r="Q65" s="151"/>
      <c r="R65" s="151"/>
      <c r="S65" s="151"/>
      <c r="T65" s="151"/>
      <c r="U65" s="151"/>
      <c r="V65" s="151"/>
      <c r="W65" s="151"/>
      <c r="X65" s="151"/>
      <c r="Y65" s="151"/>
    </row>
    <row r="66" spans="1:34">
      <c r="A66" s="103" t="s">
        <v>23</v>
      </c>
      <c r="B66" s="2"/>
      <c r="C66" s="2"/>
      <c r="D66" s="2"/>
      <c r="E66" s="2"/>
      <c r="F66" s="2"/>
      <c r="G66" s="2"/>
      <c r="H66" s="132"/>
      <c r="I66" s="209"/>
      <c r="J66" s="88"/>
      <c r="K66" s="218"/>
      <c r="L66" s="218"/>
      <c r="M66" s="218"/>
      <c r="N66" s="93"/>
      <c r="O66" s="218"/>
      <c r="W66" s="133"/>
      <c r="X66" s="133"/>
      <c r="Y66" s="133"/>
      <c r="Z66" s="198"/>
      <c r="AA66" s="133"/>
      <c r="AB66" s="133"/>
      <c r="AC66" s="133"/>
      <c r="AD66" s="133"/>
      <c r="AE66" s="198"/>
      <c r="AF66" s="133"/>
      <c r="AG66" s="133"/>
      <c r="AH66" s="133"/>
    </row>
    <row r="67" spans="1:34">
      <c r="A67" s="109" t="s">
        <v>36</v>
      </c>
      <c r="B67" s="172">
        <v>683.68881548062723</v>
      </c>
      <c r="C67" s="172">
        <v>751.30992095920465</v>
      </c>
      <c r="D67" s="172">
        <v>742.7755544068259</v>
      </c>
      <c r="E67" s="172">
        <v>743.16820524362356</v>
      </c>
      <c r="F67" s="172">
        <v>787.43007924205699</v>
      </c>
      <c r="G67" s="172">
        <v>906.69496678937981</v>
      </c>
      <c r="H67" s="193">
        <v>2437.2932512750604</v>
      </c>
      <c r="I67" s="194">
        <v>2096.538881388919</v>
      </c>
      <c r="J67" s="88"/>
      <c r="K67" s="218"/>
      <c r="L67" s="219"/>
      <c r="M67" s="218"/>
      <c r="N67" s="220"/>
      <c r="O67" s="218"/>
      <c r="W67" s="129"/>
      <c r="X67" s="129"/>
      <c r="Y67" s="129"/>
      <c r="Z67" s="198"/>
      <c r="AA67" s="129"/>
      <c r="AB67" s="129"/>
      <c r="AC67" s="129"/>
      <c r="AD67" s="129"/>
      <c r="AE67" s="198"/>
      <c r="AF67" s="129"/>
      <c r="AG67" s="129"/>
      <c r="AH67" s="129"/>
    </row>
    <row r="68" spans="1:34">
      <c r="A68" s="109" t="s">
        <v>37</v>
      </c>
      <c r="B68" s="172">
        <v>279.97029044182125</v>
      </c>
      <c r="C68" s="172">
        <v>344.24148039351667</v>
      </c>
      <c r="D68" s="172">
        <v>292.02359994903122</v>
      </c>
      <c r="E68" s="172">
        <v>315.79213357620063</v>
      </c>
      <c r="F68" s="172">
        <v>365.6496064234741</v>
      </c>
      <c r="G68" s="172">
        <v>437.67919793688122</v>
      </c>
      <c r="H68" s="193">
        <v>1119.1209379365559</v>
      </c>
      <c r="I68" s="194">
        <v>906.76590077137553</v>
      </c>
      <c r="J68" s="88"/>
      <c r="K68" s="218"/>
      <c r="L68" s="218"/>
      <c r="M68" s="218"/>
      <c r="N68" s="93"/>
      <c r="O68" s="218"/>
      <c r="W68" s="129"/>
      <c r="X68" s="129"/>
      <c r="Y68" s="129"/>
      <c r="Z68" s="198"/>
      <c r="AA68" s="129"/>
      <c r="AB68" s="129"/>
      <c r="AC68" s="129"/>
      <c r="AD68" s="129"/>
      <c r="AE68" s="198"/>
      <c r="AF68" s="129"/>
      <c r="AG68" s="129"/>
      <c r="AH68" s="129"/>
    </row>
    <row r="69" spans="1:34">
      <c r="A69" s="115" t="s">
        <v>38</v>
      </c>
      <c r="B69" s="208">
        <f t="shared" ref="B69:I69" si="17">IFERROR(B68/B67,0)</f>
        <v>0.40949959119194396</v>
      </c>
      <c r="C69" s="208">
        <f t="shared" si="17"/>
        <v>0.45818838643048959</v>
      </c>
      <c r="D69" s="208">
        <f t="shared" si="17"/>
        <v>0.39315187234754745</v>
      </c>
      <c r="E69" s="208">
        <f t="shared" si="17"/>
        <v>0.42492686224739451</v>
      </c>
      <c r="F69" s="208">
        <f t="shared" si="17"/>
        <v>0.46435819009534302</v>
      </c>
      <c r="G69" s="208">
        <f t="shared" si="17"/>
        <v>0.48271934219146456</v>
      </c>
      <c r="H69" s="177">
        <f t="shared" si="17"/>
        <v>0.45916548505235971</v>
      </c>
      <c r="I69" s="195">
        <f t="shared" si="17"/>
        <v>0.43250612178995679</v>
      </c>
      <c r="J69" s="88"/>
      <c r="K69" s="218"/>
      <c r="L69" s="218"/>
      <c r="M69" s="218"/>
      <c r="N69" s="93"/>
      <c r="O69" s="218"/>
      <c r="W69" s="184"/>
      <c r="X69" s="184"/>
      <c r="Y69" s="184"/>
      <c r="Z69" s="198"/>
      <c r="AA69" s="184"/>
      <c r="AB69" s="184"/>
      <c r="AC69" s="184"/>
      <c r="AD69" s="184"/>
      <c r="AE69" s="198"/>
      <c r="AF69" s="184"/>
      <c r="AG69" s="184"/>
      <c r="AH69" s="184"/>
    </row>
    <row r="70" spans="1:34" ht="5.25" customHeight="1">
      <c r="A70" s="109"/>
      <c r="B70" s="172"/>
      <c r="C70" s="172"/>
      <c r="D70" s="172"/>
      <c r="E70" s="172"/>
      <c r="F70" s="172"/>
      <c r="G70" s="172"/>
      <c r="H70" s="170"/>
      <c r="I70" s="171"/>
      <c r="J70" s="88"/>
      <c r="K70" s="218"/>
      <c r="L70" s="218"/>
      <c r="M70" s="218"/>
      <c r="N70" s="93"/>
      <c r="O70" s="218"/>
      <c r="W70" s="129"/>
      <c r="X70" s="129"/>
      <c r="Y70" s="129"/>
      <c r="Z70" s="198"/>
      <c r="AA70" s="129"/>
      <c r="AB70" s="129"/>
      <c r="AC70" s="129"/>
      <c r="AD70" s="129"/>
      <c r="AE70" s="198"/>
      <c r="AF70" s="129"/>
      <c r="AG70" s="129"/>
      <c r="AH70" s="129"/>
    </row>
    <row r="71" spans="1:34" ht="13.5" customHeight="1">
      <c r="A71" s="109" t="s">
        <v>39</v>
      </c>
      <c r="B71" s="172">
        <v>102.877</v>
      </c>
      <c r="C71" s="172">
        <v>118.27499999999998</v>
      </c>
      <c r="D71" s="172">
        <v>160.62</v>
      </c>
      <c r="E71" s="172">
        <v>87.144999999999996</v>
      </c>
      <c r="F71" s="172">
        <v>150.06099999999998</v>
      </c>
      <c r="G71" s="172">
        <v>305.298</v>
      </c>
      <c r="H71" s="170">
        <v>542.50400000000002</v>
      </c>
      <c r="I71" s="174">
        <v>293.58499999999998</v>
      </c>
      <c r="J71" s="88"/>
      <c r="K71" s="218"/>
      <c r="L71" s="218"/>
      <c r="M71" s="218"/>
      <c r="N71" s="93"/>
      <c r="O71" s="218"/>
      <c r="W71" s="129"/>
      <c r="X71" s="129"/>
      <c r="Y71" s="129"/>
      <c r="Z71" s="198"/>
      <c r="AA71" s="129"/>
      <c r="AB71" s="129"/>
      <c r="AC71" s="129"/>
      <c r="AD71" s="129"/>
      <c r="AE71" s="198"/>
      <c r="AF71" s="129"/>
      <c r="AG71" s="129"/>
      <c r="AH71" s="129"/>
    </row>
    <row r="72" spans="1:34" ht="13.5" customHeight="1">
      <c r="A72" s="123" t="s">
        <v>40</v>
      </c>
      <c r="B72" s="188">
        <f t="shared" ref="B72:I72" si="18">IFERROR(B71/B67,0)</f>
        <v>0.15047342836474276</v>
      </c>
      <c r="C72" s="188">
        <f t="shared" si="18"/>
        <v>0.15742504750768782</v>
      </c>
      <c r="D72" s="188">
        <f t="shared" si="18"/>
        <v>0.21624298086690499</v>
      </c>
      <c r="E72" s="188">
        <f t="shared" si="18"/>
        <v>0.11726147510768754</v>
      </c>
      <c r="F72" s="188">
        <f t="shared" si="18"/>
        <v>0.19057057122384963</v>
      </c>
      <c r="G72" s="188">
        <f t="shared" si="18"/>
        <v>0.3367152252769911</v>
      </c>
      <c r="H72" s="189">
        <f t="shared" si="18"/>
        <v>0.22258462321519629</v>
      </c>
      <c r="I72" s="190">
        <f t="shared" si="18"/>
        <v>0.14003317687364103</v>
      </c>
      <c r="J72" s="88"/>
      <c r="K72" s="159"/>
      <c r="L72" s="159"/>
      <c r="M72" s="159"/>
      <c r="N72" s="159"/>
      <c r="O72" s="160"/>
      <c r="P72" s="151"/>
      <c r="Q72" s="151"/>
      <c r="R72" s="151"/>
      <c r="S72" s="151"/>
      <c r="T72" s="151"/>
      <c r="U72" s="151"/>
      <c r="V72" s="151"/>
      <c r="W72" s="151"/>
      <c r="X72" s="151"/>
      <c r="Y72" s="151"/>
    </row>
    <row r="73" spans="1:34">
      <c r="A73" s="103" t="s">
        <v>24</v>
      </c>
      <c r="B73" s="2"/>
      <c r="C73" s="2"/>
      <c r="D73" s="2"/>
      <c r="E73" s="2"/>
      <c r="F73" s="2"/>
      <c r="G73" s="2"/>
      <c r="H73" s="132"/>
      <c r="I73" s="209"/>
      <c r="J73" s="88"/>
      <c r="K73" s="218"/>
      <c r="L73" s="218"/>
      <c r="M73" s="218"/>
      <c r="N73" s="93"/>
      <c r="O73" s="218"/>
      <c r="W73" s="133"/>
      <c r="X73" s="133"/>
      <c r="Y73" s="133"/>
      <c r="Z73" s="159"/>
      <c r="AA73" s="133"/>
      <c r="AB73" s="133"/>
      <c r="AC73" s="133"/>
      <c r="AD73" s="133"/>
      <c r="AE73" s="159"/>
      <c r="AF73" s="133"/>
      <c r="AG73" s="133"/>
      <c r="AH73" s="133"/>
    </row>
    <row r="74" spans="1:34">
      <c r="A74" s="109" t="s">
        <v>36</v>
      </c>
      <c r="B74" s="172">
        <v>127.69981440207718</v>
      </c>
      <c r="C74" s="172">
        <v>128.49950063256733</v>
      </c>
      <c r="D74" s="172">
        <v>133.17328987536126</v>
      </c>
      <c r="E74" s="172">
        <v>129.09790893337774</v>
      </c>
      <c r="F74" s="172">
        <v>127.39668273351558</v>
      </c>
      <c r="G74" s="172">
        <v>129.68494941342277</v>
      </c>
      <c r="H74" s="193">
        <v>386.17954108031608</v>
      </c>
      <c r="I74" s="194">
        <v>387.04353769918788</v>
      </c>
      <c r="J74" s="88"/>
      <c r="K74" s="218"/>
      <c r="L74" s="219"/>
      <c r="M74" s="218"/>
      <c r="N74" s="220"/>
      <c r="O74" s="218"/>
      <c r="W74" s="129"/>
      <c r="X74" s="129"/>
      <c r="Y74" s="129"/>
      <c r="Z74" s="159"/>
      <c r="AA74" s="129"/>
      <c r="AB74" s="129"/>
      <c r="AC74" s="129"/>
      <c r="AD74" s="129"/>
      <c r="AE74" s="159"/>
      <c r="AF74" s="129"/>
      <c r="AG74" s="129"/>
      <c r="AH74" s="129"/>
    </row>
    <row r="75" spans="1:34">
      <c r="A75" s="109" t="s">
        <v>37</v>
      </c>
      <c r="B75" s="172">
        <v>68.576917438993647</v>
      </c>
      <c r="C75" s="172">
        <v>69.033312230565031</v>
      </c>
      <c r="D75" s="172">
        <v>76.410320287716416</v>
      </c>
      <c r="E75" s="172">
        <v>70.488288213875776</v>
      </c>
      <c r="F75" s="172">
        <v>71.521827782009879</v>
      </c>
      <c r="G75" s="172">
        <v>73.871337764192162</v>
      </c>
      <c r="H75" s="193">
        <v>215.88145376007782</v>
      </c>
      <c r="I75" s="194">
        <v>207.48853172681348</v>
      </c>
      <c r="J75" s="88"/>
      <c r="K75" s="218"/>
      <c r="L75" s="218"/>
      <c r="M75" s="218"/>
      <c r="N75" s="93"/>
      <c r="O75" s="218"/>
      <c r="W75" s="129"/>
      <c r="X75" s="129"/>
      <c r="Y75" s="129"/>
      <c r="Z75" s="159"/>
      <c r="AA75" s="210"/>
      <c r="AB75" s="129"/>
      <c r="AC75" s="129"/>
      <c r="AD75" s="129"/>
      <c r="AE75" s="159"/>
      <c r="AF75" s="210"/>
      <c r="AG75" s="210"/>
      <c r="AH75" s="210"/>
    </row>
    <row r="76" spans="1:34">
      <c r="A76" s="115" t="s">
        <v>38</v>
      </c>
      <c r="B76" s="208">
        <f t="shared" ref="B76:I76" si="19">IFERROR(B75/B74,0)</f>
        <v>0.53701657876394038</v>
      </c>
      <c r="C76" s="208">
        <f t="shared" si="19"/>
        <v>0.53722630742324462</v>
      </c>
      <c r="D76" s="208">
        <f t="shared" si="19"/>
        <v>0.57376610849840759</v>
      </c>
      <c r="E76" s="208">
        <f t="shared" si="19"/>
        <v>0.54600642873504601</v>
      </c>
      <c r="F76" s="208">
        <f t="shared" si="19"/>
        <v>0.5614104405812278</v>
      </c>
      <c r="G76" s="208">
        <f t="shared" si="19"/>
        <v>0.56962151813544415</v>
      </c>
      <c r="H76" s="177">
        <f t="shared" si="19"/>
        <v>0.5590183601030787</v>
      </c>
      <c r="I76" s="195">
        <f t="shared" si="19"/>
        <v>0.53608576688877463</v>
      </c>
      <c r="J76" s="88"/>
      <c r="K76" s="218"/>
      <c r="L76" s="218"/>
      <c r="M76" s="218"/>
      <c r="N76" s="93"/>
      <c r="O76" s="218"/>
      <c r="W76" s="184"/>
      <c r="X76" s="184"/>
      <c r="Y76" s="184"/>
      <c r="Z76" s="159"/>
      <c r="AA76" s="184"/>
      <c r="AB76" s="184"/>
      <c r="AC76" s="184"/>
      <c r="AD76" s="184"/>
      <c r="AE76" s="159"/>
      <c r="AF76" s="184"/>
      <c r="AG76" s="184"/>
      <c r="AH76" s="184"/>
    </row>
    <row r="77" spans="1:34" ht="6" customHeight="1">
      <c r="A77" s="109"/>
      <c r="B77" s="172"/>
      <c r="C77" s="172"/>
      <c r="D77" s="172"/>
      <c r="E77" s="172"/>
      <c r="F77" s="172"/>
      <c r="G77" s="172"/>
      <c r="H77" s="170"/>
      <c r="I77" s="171"/>
      <c r="J77" s="88"/>
      <c r="K77" s="218"/>
      <c r="L77" s="218"/>
      <c r="M77" s="218"/>
      <c r="N77" s="93"/>
      <c r="O77" s="218"/>
      <c r="W77" s="129"/>
      <c r="X77" s="129"/>
      <c r="Y77" s="129"/>
      <c r="Z77" s="159"/>
      <c r="AA77" s="129"/>
      <c r="AB77" s="129"/>
      <c r="AC77" s="129"/>
      <c r="AD77" s="129"/>
      <c r="AE77" s="159"/>
      <c r="AF77" s="129"/>
      <c r="AG77" s="129"/>
      <c r="AH77" s="129"/>
    </row>
    <row r="78" spans="1:34" ht="15" customHeight="1">
      <c r="A78" s="109" t="s">
        <v>39</v>
      </c>
      <c r="B78" s="172">
        <v>7.5209999999999999</v>
      </c>
      <c r="C78" s="172">
        <v>39.805</v>
      </c>
      <c r="D78" s="172">
        <v>50.462999999999994</v>
      </c>
      <c r="E78" s="172">
        <v>1.865</v>
      </c>
      <c r="F78" s="172">
        <v>2.9180000000000001</v>
      </c>
      <c r="G78" s="172">
        <v>7.1759999999999993</v>
      </c>
      <c r="H78" s="170">
        <v>11.959</v>
      </c>
      <c r="I78" s="174">
        <v>50.11</v>
      </c>
      <c r="J78" s="88"/>
      <c r="K78" s="218"/>
      <c r="L78" s="218"/>
      <c r="M78" s="218"/>
      <c r="N78" s="93"/>
      <c r="O78" s="218"/>
      <c r="W78" s="129"/>
      <c r="X78" s="129"/>
      <c r="Y78" s="129"/>
      <c r="Z78" s="198"/>
      <c r="AA78" s="129"/>
      <c r="AB78" s="129"/>
      <c r="AC78" s="129"/>
      <c r="AD78" s="129"/>
      <c r="AE78" s="198"/>
      <c r="AF78" s="129"/>
      <c r="AG78" s="129"/>
      <c r="AH78" s="129"/>
    </row>
    <row r="79" spans="1:34" ht="13.5" customHeight="1">
      <c r="A79" s="123" t="s">
        <v>40</v>
      </c>
      <c r="B79" s="188">
        <f t="shared" ref="B79:I79" si="20">IFERROR(B78/B74,0)</f>
        <v>5.8895935246384055E-2</v>
      </c>
      <c r="C79" s="188">
        <f t="shared" si="20"/>
        <v>0.30976774076203445</v>
      </c>
      <c r="D79" s="188">
        <f t="shared" si="20"/>
        <v>0.37892733630917297</v>
      </c>
      <c r="E79" s="188">
        <f t="shared" si="20"/>
        <v>1.4446399755107201E-2</v>
      </c>
      <c r="F79" s="188">
        <f t="shared" si="20"/>
        <v>2.2904835019164366E-2</v>
      </c>
      <c r="G79" s="188">
        <f t="shared" si="20"/>
        <v>5.5334100313550051E-2</v>
      </c>
      <c r="H79" s="189">
        <f t="shared" si="20"/>
        <v>3.0967461317462218E-2</v>
      </c>
      <c r="I79" s="190">
        <f t="shared" si="20"/>
        <v>0.1294686388458596</v>
      </c>
      <c r="J79" s="88"/>
      <c r="K79" s="159"/>
      <c r="L79" s="159"/>
      <c r="M79" s="159"/>
      <c r="N79" s="159"/>
      <c r="O79" s="160"/>
      <c r="P79" s="151"/>
      <c r="Q79" s="151"/>
      <c r="R79" s="151"/>
      <c r="S79" s="151"/>
      <c r="T79" s="151"/>
      <c r="U79" s="151"/>
      <c r="V79" s="151"/>
      <c r="W79" s="151"/>
      <c r="X79" s="151"/>
      <c r="Y79" s="151"/>
    </row>
    <row r="80" spans="1:34">
      <c r="A80" s="103" t="s">
        <v>25</v>
      </c>
      <c r="B80" s="2"/>
      <c r="C80" s="2"/>
      <c r="D80" s="2"/>
      <c r="E80" s="2"/>
      <c r="F80" s="2"/>
      <c r="G80" s="2"/>
      <c r="H80" s="132"/>
      <c r="I80" s="209"/>
      <c r="J80" s="88"/>
      <c r="K80" s="218"/>
      <c r="L80" s="218"/>
      <c r="M80" s="218"/>
      <c r="N80" s="93"/>
      <c r="O80" s="218"/>
      <c r="W80" s="133"/>
      <c r="X80" s="133"/>
      <c r="Y80" s="133"/>
      <c r="Z80" s="159"/>
      <c r="AA80" s="133"/>
      <c r="AB80" s="133"/>
      <c r="AC80" s="133"/>
      <c r="AD80" s="133"/>
      <c r="AE80" s="159"/>
      <c r="AF80" s="133"/>
      <c r="AG80" s="133"/>
      <c r="AH80" s="133"/>
    </row>
    <row r="81" spans="1:34">
      <c r="A81" s="109" t="s">
        <v>36</v>
      </c>
      <c r="B81" s="172">
        <v>100.99460726801628</v>
      </c>
      <c r="C81" s="172">
        <v>100.97262361314856</v>
      </c>
      <c r="D81" s="172">
        <v>98.032612951136457</v>
      </c>
      <c r="E81" s="172">
        <v>94.028013483381358</v>
      </c>
      <c r="F81" s="172">
        <v>90.724216579422659</v>
      </c>
      <c r="G81" s="172">
        <v>99.447864094009503</v>
      </c>
      <c r="H81" s="193">
        <v>284.20009415681352</v>
      </c>
      <c r="I81" s="194">
        <v>298.70982350980489</v>
      </c>
      <c r="J81" s="88"/>
      <c r="K81" s="218"/>
      <c r="L81" s="219"/>
      <c r="M81" s="218"/>
      <c r="N81" s="220"/>
      <c r="O81" s="218"/>
      <c r="W81" s="129"/>
      <c r="X81" s="129"/>
      <c r="Y81" s="129"/>
      <c r="Z81" s="159"/>
      <c r="AA81" s="129"/>
      <c r="AB81" s="129"/>
      <c r="AC81" s="129"/>
      <c r="AD81" s="129"/>
      <c r="AE81" s="159"/>
      <c r="AF81" s="129"/>
      <c r="AG81" s="129"/>
      <c r="AH81" s="129"/>
    </row>
    <row r="82" spans="1:34">
      <c r="A82" s="109" t="s">
        <v>37</v>
      </c>
      <c r="B82" s="172">
        <v>40.584409416879915</v>
      </c>
      <c r="C82" s="172">
        <v>38.024818902666709</v>
      </c>
      <c r="D82" s="172">
        <v>30.145067767197702</v>
      </c>
      <c r="E82" s="172">
        <v>35.306253697962823</v>
      </c>
      <c r="F82" s="172">
        <v>37.71413464966178</v>
      </c>
      <c r="G82" s="172">
        <v>37.476969294522675</v>
      </c>
      <c r="H82" s="193">
        <v>110.49735764214728</v>
      </c>
      <c r="I82" s="194">
        <v>115.43098005738383</v>
      </c>
      <c r="J82" s="88"/>
      <c r="K82" s="218"/>
      <c r="L82" s="218"/>
      <c r="M82" s="218"/>
      <c r="N82" s="93"/>
      <c r="O82" s="218"/>
      <c r="W82" s="129"/>
      <c r="X82" s="129"/>
      <c r="Y82" s="129"/>
      <c r="Z82" s="159"/>
      <c r="AA82" s="129"/>
      <c r="AB82" s="129"/>
      <c r="AC82" s="129"/>
      <c r="AD82" s="129"/>
      <c r="AE82" s="159"/>
      <c r="AF82" s="210"/>
      <c r="AG82" s="210"/>
      <c r="AH82" s="210"/>
    </row>
    <row r="83" spans="1:34">
      <c r="A83" s="115" t="s">
        <v>38</v>
      </c>
      <c r="B83" s="208">
        <f t="shared" ref="B83:I83" si="21">IFERROR(B82/B81,0)</f>
        <v>0.40184729179824719</v>
      </c>
      <c r="C83" s="208">
        <f t="shared" si="21"/>
        <v>0.37658543020877944</v>
      </c>
      <c r="D83" s="208">
        <f t="shared" si="21"/>
        <v>0.30750040073116547</v>
      </c>
      <c r="E83" s="208">
        <f t="shared" si="21"/>
        <v>0.37548654268020776</v>
      </c>
      <c r="F83" s="208">
        <f t="shared" si="21"/>
        <v>0.41570085773786442</v>
      </c>
      <c r="G83" s="208">
        <f t="shared" si="21"/>
        <v>0.37685041942273545</v>
      </c>
      <c r="H83" s="177">
        <f t="shared" si="21"/>
        <v>0.38880127035136725</v>
      </c>
      <c r="I83" s="195">
        <f t="shared" si="21"/>
        <v>0.38643181767872092</v>
      </c>
      <c r="J83" s="88"/>
      <c r="K83" s="218"/>
      <c r="L83" s="218"/>
      <c r="M83" s="218"/>
      <c r="N83" s="93"/>
      <c r="O83" s="218"/>
      <c r="W83" s="184"/>
      <c r="X83" s="184"/>
      <c r="Y83" s="184"/>
      <c r="Z83" s="159"/>
      <c r="AA83" s="184"/>
      <c r="AB83" s="184"/>
      <c r="AC83" s="184"/>
      <c r="AD83" s="184"/>
      <c r="AE83" s="159"/>
      <c r="AF83" s="184"/>
      <c r="AG83" s="184"/>
      <c r="AH83" s="184"/>
    </row>
    <row r="84" spans="1:34" ht="5.25" customHeight="1">
      <c r="A84" s="109"/>
      <c r="B84" s="172"/>
      <c r="C84" s="172"/>
      <c r="D84" s="172"/>
      <c r="E84" s="172"/>
      <c r="F84" s="172"/>
      <c r="G84" s="172"/>
      <c r="H84" s="170"/>
      <c r="I84" s="171"/>
      <c r="J84" s="88"/>
      <c r="K84" s="218"/>
      <c r="L84" s="218"/>
      <c r="M84" s="218"/>
      <c r="N84" s="93"/>
      <c r="O84" s="218"/>
      <c r="W84" s="129"/>
      <c r="X84" s="129"/>
      <c r="Y84" s="129"/>
      <c r="Z84" s="159"/>
      <c r="AA84" s="129"/>
      <c r="AB84" s="129"/>
      <c r="AC84" s="129"/>
      <c r="AD84" s="129"/>
      <c r="AE84" s="159"/>
      <c r="AF84" s="129"/>
      <c r="AG84" s="129"/>
      <c r="AH84" s="129"/>
    </row>
    <row r="85" spans="1:34" ht="15.75" customHeight="1">
      <c r="A85" s="109" t="s">
        <v>39</v>
      </c>
      <c r="B85" s="172">
        <v>11.788</v>
      </c>
      <c r="C85" s="172">
        <v>5.6269999999999989</v>
      </c>
      <c r="D85" s="172">
        <v>17.072000000000003</v>
      </c>
      <c r="E85" s="172">
        <v>2.419</v>
      </c>
      <c r="F85" s="172">
        <v>6.093</v>
      </c>
      <c r="G85" s="172">
        <v>5.4989999999999988</v>
      </c>
      <c r="H85" s="170">
        <v>14.010999999999999</v>
      </c>
      <c r="I85" s="174">
        <v>22.494</v>
      </c>
      <c r="J85" s="88"/>
      <c r="K85" s="218"/>
      <c r="L85" s="218"/>
      <c r="M85" s="218"/>
      <c r="N85" s="93"/>
      <c r="O85" s="218"/>
      <c r="W85" s="129"/>
      <c r="X85" s="129"/>
      <c r="Y85" s="129"/>
      <c r="Z85" s="198"/>
      <c r="AA85" s="129"/>
      <c r="AB85" s="129"/>
      <c r="AC85" s="129"/>
      <c r="AD85" s="129"/>
      <c r="AE85" s="198"/>
      <c r="AF85" s="129"/>
      <c r="AG85" s="129"/>
      <c r="AH85" s="129"/>
    </row>
    <row r="86" spans="1:34" ht="13.5" customHeight="1" thickBot="1">
      <c r="A86" s="211" t="s">
        <v>40</v>
      </c>
      <c r="B86" s="212">
        <f t="shared" ref="B86:I86" si="22">IFERROR(B85/B81,0)</f>
        <v>0.11671910331526296</v>
      </c>
      <c r="C86" s="212">
        <f t="shared" si="22"/>
        <v>5.5727976541032023E-2</v>
      </c>
      <c r="D86" s="212">
        <f t="shared" si="22"/>
        <v>0.17414612837576204</v>
      </c>
      <c r="E86" s="212">
        <f t="shared" si="22"/>
        <v>2.5726375687257688E-2</v>
      </c>
      <c r="F86" s="212">
        <f t="shared" si="22"/>
        <v>6.7159576899360793E-2</v>
      </c>
      <c r="G86" s="212">
        <f t="shared" si="22"/>
        <v>5.5295305234526852E-2</v>
      </c>
      <c r="H86" s="213">
        <f t="shared" si="22"/>
        <v>4.9299772547820225E-2</v>
      </c>
      <c r="I86" s="214">
        <f t="shared" si="22"/>
        <v>7.530385086000245E-2</v>
      </c>
      <c r="J86" s="88"/>
      <c r="K86" s="159"/>
      <c r="L86" s="159"/>
      <c r="M86" s="159"/>
      <c r="N86" s="159"/>
      <c r="O86" s="160"/>
      <c r="P86" s="151"/>
      <c r="Q86" s="151"/>
      <c r="R86" s="151"/>
      <c r="S86" s="151"/>
      <c r="T86" s="151"/>
      <c r="U86" s="151"/>
      <c r="V86" s="151"/>
      <c r="W86" s="151"/>
      <c r="X86" s="151"/>
      <c r="Y86" s="151"/>
    </row>
    <row r="87" spans="1:34" ht="3" customHeight="1">
      <c r="B87" s="2"/>
      <c r="C87" s="2"/>
      <c r="D87" s="2"/>
      <c r="E87" s="2"/>
      <c r="F87" s="2"/>
      <c r="G87" s="2"/>
      <c r="H87" s="2"/>
      <c r="I87" s="2"/>
      <c r="J87" s="88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</row>
    <row r="88" spans="1:34">
      <c r="A88" s="135" t="s">
        <v>57</v>
      </c>
      <c r="B88" s="2"/>
      <c r="C88" s="2"/>
      <c r="D88" s="2"/>
      <c r="E88" s="2"/>
      <c r="F88" s="2"/>
      <c r="G88" s="2"/>
      <c r="H88" s="2"/>
      <c r="I88" s="2"/>
      <c r="W88" s="159"/>
      <c r="X88" s="159"/>
      <c r="Y88" s="159"/>
      <c r="Z88" s="215"/>
      <c r="AA88" s="159"/>
      <c r="AB88" s="159"/>
      <c r="AC88" s="159"/>
      <c r="AD88" s="159"/>
      <c r="AE88" s="159"/>
      <c r="AF88" s="159"/>
      <c r="AG88" s="159"/>
      <c r="AH88" s="159"/>
    </row>
  </sheetData>
  <autoFilter ref="A1:A88" xr:uid="{00000000-0001-0000-3400-000000000000}"/>
  <mergeCells count="1">
    <mergeCell ref="A1:E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D37"/>
  <sheetViews>
    <sheetView showGridLines="0" zoomScale="85" zoomScaleNormal="85" zoomScaleSheetLayoutView="85" workbookViewId="0">
      <pane xSplit="2" ySplit="4" topLeftCell="C5" activePane="bottomRight" state="frozen"/>
      <selection activeCell="C3" sqref="C3"/>
      <selection pane="topRight" activeCell="C3" sqref="C3"/>
      <selection pane="bottomLeft" activeCell="C3" sqref="C3"/>
      <selection pane="bottomRight" activeCell="L4" sqref="L4"/>
    </sheetView>
  </sheetViews>
  <sheetFormatPr defaultColWidth="9.1796875" defaultRowHeight="13.5"/>
  <cols>
    <col min="1" max="1" width="16.1796875" style="2" bestFit="1" customWidth="1"/>
    <col min="2" max="2" width="39.453125" style="2" customWidth="1"/>
    <col min="3" max="8" width="15" style="95" customWidth="1"/>
    <col min="9" max="9" width="13.453125" style="95" customWidth="1"/>
    <col min="10" max="12" width="14.1796875" style="95" bestFit="1" customWidth="1"/>
    <col min="13" max="13" width="12.54296875" style="95" bestFit="1" customWidth="1"/>
    <col min="14" max="15" width="12" style="95" customWidth="1"/>
    <col min="16" max="16" width="12.54296875" style="95" bestFit="1" customWidth="1"/>
    <col min="17" max="17" width="12.81640625" style="95" customWidth="1"/>
    <col min="18" max="25" width="12" style="95" customWidth="1"/>
    <col min="26" max="16384" width="9.1796875" style="2"/>
  </cols>
  <sheetData>
    <row r="1" spans="1:30">
      <c r="C1" s="2"/>
      <c r="D1" s="2"/>
      <c r="E1" s="2"/>
      <c r="F1" s="2"/>
      <c r="G1" s="2"/>
      <c r="H1" s="2"/>
    </row>
    <row r="2" spans="1:30" ht="38.25" customHeight="1">
      <c r="B2" s="96" t="s">
        <v>35</v>
      </c>
      <c r="C2" s="97"/>
      <c r="D2" s="97"/>
      <c r="E2" s="97"/>
      <c r="F2" s="97"/>
      <c r="G2" s="97"/>
      <c r="H2" s="97"/>
    </row>
    <row r="3" spans="1:30" ht="6.75" customHeight="1" thickBot="1">
      <c r="G3" s="98"/>
      <c r="H3" s="98"/>
    </row>
    <row r="4" spans="1:30" ht="25.75" customHeight="1">
      <c r="B4" s="99"/>
      <c r="C4" s="100" t="s">
        <v>41</v>
      </c>
      <c r="D4" s="100" t="s">
        <v>43</v>
      </c>
      <c r="E4" s="100" t="s">
        <v>45</v>
      </c>
      <c r="F4" s="100" t="s">
        <v>48</v>
      </c>
      <c r="G4" s="100" t="s">
        <v>50</v>
      </c>
      <c r="H4" s="100" t="s">
        <v>61</v>
      </c>
      <c r="I4" s="101"/>
      <c r="J4" s="101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30">
      <c r="B5" s="103" t="s">
        <v>19</v>
      </c>
      <c r="C5" s="2"/>
      <c r="D5" s="2"/>
      <c r="E5" s="2"/>
      <c r="F5" s="2"/>
      <c r="G5" s="2"/>
      <c r="H5" s="104"/>
      <c r="I5" s="105"/>
      <c r="J5" s="106"/>
      <c r="K5" s="105"/>
      <c r="L5" s="10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30">
      <c r="A6" s="108"/>
      <c r="B6" s="109" t="s">
        <v>36</v>
      </c>
      <c r="C6" s="110">
        <v>463011.68746075005</v>
      </c>
      <c r="D6" s="110">
        <v>493121.77857858001</v>
      </c>
      <c r="E6" s="110">
        <v>477331.19600057992</v>
      </c>
      <c r="F6" s="110">
        <v>475409.31253629993</v>
      </c>
      <c r="G6" s="110">
        <v>500181.15775500005</v>
      </c>
      <c r="H6" s="111">
        <v>525336.96634089993</v>
      </c>
      <c r="I6" s="231"/>
      <c r="J6" s="216"/>
      <c r="K6" s="216"/>
      <c r="L6" s="216"/>
      <c r="M6" s="216"/>
      <c r="N6" s="216"/>
      <c r="O6" s="216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30">
      <c r="A7" s="108"/>
      <c r="B7" s="109" t="s">
        <v>37</v>
      </c>
      <c r="C7" s="110">
        <v>222892.71375421007</v>
      </c>
      <c r="D7" s="110">
        <v>235296.86665727003</v>
      </c>
      <c r="E7" s="110">
        <v>198818.88301753989</v>
      </c>
      <c r="F7" s="110">
        <v>214163.86488478997</v>
      </c>
      <c r="G7" s="110">
        <v>226618.63572252</v>
      </c>
      <c r="H7" s="111">
        <v>255205.96311765997</v>
      </c>
      <c r="I7" s="231"/>
      <c r="J7" s="216"/>
      <c r="K7" s="216"/>
      <c r="L7" s="216"/>
      <c r="M7" s="216"/>
      <c r="N7" s="216"/>
      <c r="O7" s="216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spans="1:30" s="114" customFormat="1">
      <c r="B8" s="115" t="s">
        <v>38</v>
      </c>
      <c r="C8" s="116">
        <v>0.48139759705980401</v>
      </c>
      <c r="D8" s="116">
        <v>0.47715772630345299</v>
      </c>
      <c r="E8" s="116">
        <v>0.41652187136182556</v>
      </c>
      <c r="F8" s="116">
        <f>F7/F6</f>
        <v>0.45048310842341244</v>
      </c>
      <c r="G8" s="116">
        <f>G7/G6</f>
        <v>0.45307311602793904</v>
      </c>
      <c r="H8" s="146">
        <v>0.48579479356884347</v>
      </c>
      <c r="I8" s="231"/>
      <c r="J8" s="216"/>
      <c r="K8" s="216"/>
      <c r="L8" s="216"/>
      <c r="M8" s="216"/>
      <c r="N8" s="216"/>
      <c r="O8" s="216"/>
      <c r="P8" s="113"/>
      <c r="Q8" s="113"/>
      <c r="R8" s="113"/>
      <c r="S8" s="113"/>
      <c r="T8" s="113"/>
      <c r="U8" s="113"/>
      <c r="V8" s="113"/>
      <c r="W8" s="113"/>
      <c r="X8" s="113"/>
      <c r="Y8" s="113"/>
    </row>
    <row r="9" spans="1:30" ht="5.25" customHeight="1">
      <c r="B9" s="109"/>
      <c r="C9" s="117"/>
      <c r="D9" s="117"/>
      <c r="E9" s="117"/>
      <c r="F9" s="117"/>
      <c r="G9" s="117"/>
      <c r="H9" s="118"/>
      <c r="I9" s="231"/>
      <c r="J9" s="216"/>
      <c r="K9" s="216"/>
      <c r="L9" s="216"/>
      <c r="M9" s="216"/>
      <c r="N9" s="216"/>
      <c r="O9" s="216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spans="1:30" ht="13.5" customHeight="1">
      <c r="A10" s="108"/>
      <c r="B10" s="109" t="s">
        <v>39</v>
      </c>
      <c r="C10" s="120">
        <v>50871.297042999999</v>
      </c>
      <c r="D10" s="120">
        <v>80540.313388999988</v>
      </c>
      <c r="E10" s="120">
        <v>106335.827617</v>
      </c>
      <c r="F10" s="120">
        <v>59030.390487999997</v>
      </c>
      <c r="G10" s="120">
        <v>90422.528675000009</v>
      </c>
      <c r="H10" s="111">
        <v>171280.20092699997</v>
      </c>
      <c r="I10" s="231"/>
      <c r="J10" s="216"/>
      <c r="K10" s="216"/>
      <c r="L10" s="216"/>
      <c r="M10" s="216"/>
      <c r="N10" s="216"/>
      <c r="O10" s="216"/>
      <c r="P10" s="121"/>
      <c r="Q10" s="121"/>
      <c r="R10" s="121"/>
      <c r="S10" s="121"/>
      <c r="T10" s="121"/>
      <c r="U10" s="121"/>
      <c r="V10" s="122"/>
      <c r="W10" s="122"/>
      <c r="X10" s="122"/>
      <c r="Y10" s="122"/>
    </row>
    <row r="11" spans="1:30" ht="13.5" customHeight="1">
      <c r="B11" s="123" t="s">
        <v>40</v>
      </c>
      <c r="C11" s="124">
        <v>0.10987043830791508</v>
      </c>
      <c r="D11" s="124">
        <v>0.16332743125066768</v>
      </c>
      <c r="E11" s="124">
        <v>0.22277158607683126</v>
      </c>
      <c r="F11" s="124">
        <f>F10/F6</f>
        <v>0.12416750983078971</v>
      </c>
      <c r="G11" s="124">
        <f>G10/G6</f>
        <v>0.180779558112205</v>
      </c>
      <c r="H11" s="147">
        <v>0.32603873685114593</v>
      </c>
      <c r="I11" s="231"/>
      <c r="J11" s="216"/>
      <c r="K11" s="216"/>
      <c r="L11" s="216"/>
      <c r="M11" s="216"/>
      <c r="N11" s="216"/>
      <c r="O11" s="216"/>
      <c r="P11" s="125"/>
      <c r="Q11" s="125"/>
      <c r="R11" s="125"/>
      <c r="S11" s="125"/>
      <c r="T11" s="125"/>
      <c r="U11" s="125"/>
      <c r="V11" s="122"/>
      <c r="W11" s="122"/>
      <c r="X11" s="122"/>
      <c r="Y11" s="122"/>
    </row>
    <row r="12" spans="1:30">
      <c r="B12" s="103" t="s">
        <v>21</v>
      </c>
      <c r="C12" s="2"/>
      <c r="D12" s="2"/>
      <c r="E12" s="2"/>
      <c r="F12" s="2"/>
      <c r="G12" s="2"/>
      <c r="H12" s="126"/>
      <c r="I12" s="231"/>
      <c r="J12" s="216"/>
      <c r="K12" s="216"/>
      <c r="L12" s="216"/>
      <c r="M12" s="216"/>
      <c r="N12" s="216"/>
      <c r="O12" s="216"/>
      <c r="S12" s="2"/>
      <c r="T12" s="2"/>
      <c r="U12" s="2"/>
      <c r="V12" s="127"/>
      <c r="W12" s="2"/>
      <c r="X12" s="2"/>
      <c r="Y12" s="2"/>
      <c r="AA12" s="127"/>
      <c r="AB12" s="128"/>
    </row>
    <row r="13" spans="1:30">
      <c r="A13" s="108"/>
      <c r="B13" s="109" t="s">
        <v>36</v>
      </c>
      <c r="C13" s="117">
        <v>68.390907959999993</v>
      </c>
      <c r="D13" s="117">
        <v>63.563089280000007</v>
      </c>
      <c r="E13" s="117">
        <v>67.802301330000006</v>
      </c>
      <c r="F13" s="117">
        <v>64.919980029999991</v>
      </c>
      <c r="G13" s="117">
        <v>68.435953210000008</v>
      </c>
      <c r="H13" s="145">
        <v>70.625438450000004</v>
      </c>
      <c r="I13" s="231"/>
      <c r="J13" s="216"/>
      <c r="K13" s="216"/>
      <c r="L13" s="216"/>
      <c r="M13" s="216"/>
      <c r="N13" s="216"/>
      <c r="O13" s="216"/>
      <c r="S13" s="129"/>
      <c r="T13" s="129"/>
      <c r="U13" s="129"/>
      <c r="V13" s="127"/>
      <c r="W13" s="129"/>
      <c r="X13" s="129"/>
      <c r="Y13" s="129"/>
      <c r="Z13" s="129"/>
      <c r="AA13" s="127"/>
      <c r="AB13" s="129"/>
      <c r="AC13" s="129"/>
      <c r="AD13" s="129"/>
    </row>
    <row r="14" spans="1:30">
      <c r="A14" s="108"/>
      <c r="B14" s="109" t="s">
        <v>37</v>
      </c>
      <c r="C14" s="117">
        <v>19.773007880000002</v>
      </c>
      <c r="D14" s="117">
        <v>16.88918932</v>
      </c>
      <c r="E14" s="117">
        <v>19.550906690000009</v>
      </c>
      <c r="F14" s="117">
        <v>21.902971059999992</v>
      </c>
      <c r="G14" s="117">
        <v>22.903776499999999</v>
      </c>
      <c r="H14" s="145">
        <v>20.070111229999998</v>
      </c>
      <c r="I14" s="231"/>
      <c r="J14" s="216"/>
      <c r="K14" s="216"/>
      <c r="L14" s="216"/>
      <c r="M14" s="216"/>
      <c r="N14" s="216"/>
      <c r="O14" s="216"/>
      <c r="S14" s="129"/>
      <c r="T14" s="129"/>
      <c r="U14" s="129"/>
      <c r="V14" s="127"/>
      <c r="W14" s="129"/>
      <c r="X14" s="129"/>
      <c r="Y14" s="129"/>
      <c r="Z14" s="129"/>
      <c r="AA14" s="127"/>
      <c r="AB14" s="129"/>
      <c r="AC14" s="129"/>
      <c r="AD14" s="129"/>
    </row>
    <row r="15" spans="1:30">
      <c r="B15" s="115" t="s">
        <v>38</v>
      </c>
      <c r="C15" s="116">
        <v>0.28911749338910231</v>
      </c>
      <c r="D15" s="116">
        <v>0.26570749646232422</v>
      </c>
      <c r="E15" s="116">
        <v>0.28835166810701535</v>
      </c>
      <c r="F15" s="116">
        <f>F14/F13</f>
        <v>0.33738413120087946</v>
      </c>
      <c r="G15" s="116">
        <f>G14/G13</f>
        <v>0.33467461802889376</v>
      </c>
      <c r="H15" s="146">
        <v>0.28417680187867206</v>
      </c>
      <c r="I15" s="231"/>
      <c r="J15" s="216"/>
      <c r="K15" s="216"/>
      <c r="L15" s="216"/>
      <c r="M15" s="216"/>
      <c r="N15" s="216"/>
      <c r="O15" s="216"/>
      <c r="S15" s="116"/>
      <c r="T15" s="116"/>
      <c r="U15" s="116"/>
      <c r="V15" s="127"/>
      <c r="W15" s="116"/>
      <c r="X15" s="116"/>
      <c r="Y15" s="116"/>
      <c r="Z15" s="116"/>
      <c r="AA15" s="127"/>
      <c r="AB15" s="116"/>
      <c r="AC15" s="116"/>
      <c r="AD15" s="116"/>
    </row>
    <row r="16" spans="1:30" ht="5.25" customHeight="1">
      <c r="B16" s="109"/>
      <c r="C16" s="130"/>
      <c r="D16" s="130"/>
      <c r="E16" s="130"/>
      <c r="F16" s="130"/>
      <c r="G16" s="130"/>
      <c r="H16" s="118"/>
      <c r="I16" s="231"/>
      <c r="J16" s="216"/>
      <c r="K16" s="216"/>
      <c r="L16" s="216"/>
      <c r="M16" s="216"/>
      <c r="N16" s="216"/>
      <c r="O16" s="216"/>
      <c r="S16" s="129"/>
      <c r="T16" s="129"/>
      <c r="U16" s="129"/>
      <c r="V16" s="127"/>
      <c r="W16" s="129"/>
      <c r="X16" s="129"/>
      <c r="Y16" s="129"/>
      <c r="Z16" s="129"/>
      <c r="AA16" s="127"/>
      <c r="AB16" s="129"/>
      <c r="AC16" s="129"/>
      <c r="AD16" s="129"/>
    </row>
    <row r="17" spans="1:30">
      <c r="A17" s="108"/>
      <c r="B17" s="109" t="s">
        <v>39</v>
      </c>
      <c r="C17" s="130">
        <v>4.1612018399999995</v>
      </c>
      <c r="D17" s="130">
        <v>8.6716061599999978</v>
      </c>
      <c r="E17" s="130">
        <v>7.0995030000000003</v>
      </c>
      <c r="F17" s="130">
        <v>5.26</v>
      </c>
      <c r="G17" s="130">
        <v>4.8457752470000015</v>
      </c>
      <c r="H17" s="145">
        <v>6.5872555739999985</v>
      </c>
      <c r="I17" s="231"/>
      <c r="J17" s="216"/>
      <c r="K17" s="216"/>
      <c r="L17" s="216"/>
      <c r="M17" s="216"/>
      <c r="N17" s="216"/>
      <c r="O17" s="216"/>
      <c r="S17" s="129"/>
      <c r="T17" s="129"/>
      <c r="U17" s="129"/>
      <c r="V17" s="127"/>
      <c r="W17" s="129"/>
      <c r="X17" s="129"/>
      <c r="Y17" s="129"/>
      <c r="Z17" s="129"/>
      <c r="AA17" s="127"/>
      <c r="AB17" s="129"/>
      <c r="AC17" s="129"/>
      <c r="AD17" s="129"/>
    </row>
    <row r="18" spans="1:30" ht="13.5" customHeight="1">
      <c r="B18" s="123" t="s">
        <v>40</v>
      </c>
      <c r="C18" s="124">
        <v>6.0844371921977919E-2</v>
      </c>
      <c r="D18" s="124">
        <v>0.13642518414737437</v>
      </c>
      <c r="E18" s="124">
        <v>0.10470887950316125</v>
      </c>
      <c r="F18" s="124">
        <f>F17/F13</f>
        <v>8.1022822212349965E-2</v>
      </c>
      <c r="G18" s="124">
        <f>G17/G13</f>
        <v>7.0807448712381288E-2</v>
      </c>
      <c r="H18" s="147">
        <v>9.327029634886462E-2</v>
      </c>
      <c r="I18" s="231"/>
      <c r="J18" s="216"/>
      <c r="K18" s="216"/>
      <c r="L18" s="216"/>
      <c r="M18" s="216"/>
      <c r="N18" s="216"/>
      <c r="O18" s="216"/>
      <c r="P18" s="131"/>
      <c r="Q18" s="131"/>
      <c r="R18" s="131"/>
      <c r="S18" s="131"/>
      <c r="T18" s="131"/>
      <c r="U18" s="131"/>
    </row>
    <row r="19" spans="1:30">
      <c r="B19" s="103" t="s">
        <v>22</v>
      </c>
      <c r="C19" s="2"/>
      <c r="D19" s="2"/>
      <c r="E19" s="2"/>
      <c r="F19" s="2"/>
      <c r="G19" s="2"/>
      <c r="H19" s="132"/>
      <c r="I19" s="231"/>
      <c r="J19" s="216"/>
      <c r="K19" s="216"/>
      <c r="L19" s="216"/>
      <c r="M19" s="216"/>
      <c r="N19" s="216"/>
      <c r="O19" s="216"/>
      <c r="S19" s="133"/>
      <c r="T19" s="133"/>
      <c r="U19" s="133"/>
      <c r="V19" s="127"/>
      <c r="W19" s="133"/>
      <c r="X19" s="133"/>
      <c r="Y19" s="133"/>
      <c r="Z19" s="133"/>
      <c r="AA19" s="127"/>
      <c r="AB19" s="133"/>
      <c r="AC19" s="133"/>
      <c r="AD19" s="133"/>
    </row>
    <row r="20" spans="1:30">
      <c r="A20" s="108"/>
      <c r="B20" s="109" t="s">
        <v>36</v>
      </c>
      <c r="C20" s="110">
        <v>318.81330349999996</v>
      </c>
      <c r="D20" s="110">
        <v>347.10977442000001</v>
      </c>
      <c r="E20" s="110">
        <v>344.52684784999997</v>
      </c>
      <c r="F20" s="110">
        <v>320.82824850999998</v>
      </c>
      <c r="G20" s="110">
        <v>346.99647066</v>
      </c>
      <c r="H20" s="111">
        <v>378.01984863999996</v>
      </c>
      <c r="I20" s="231"/>
      <c r="J20" s="216"/>
      <c r="K20" s="216"/>
      <c r="L20" s="216"/>
      <c r="M20" s="216"/>
      <c r="N20" s="216"/>
      <c r="O20" s="216"/>
      <c r="S20" s="129"/>
      <c r="T20" s="129"/>
      <c r="U20" s="129"/>
      <c r="V20" s="127"/>
      <c r="W20" s="129"/>
      <c r="X20" s="129"/>
      <c r="Y20" s="129"/>
      <c r="Z20" s="129"/>
      <c r="AA20" s="127"/>
      <c r="AB20" s="129"/>
      <c r="AC20" s="129"/>
      <c r="AD20" s="129"/>
    </row>
    <row r="21" spans="1:30">
      <c r="A21" s="108"/>
      <c r="B21" s="109" t="s">
        <v>37</v>
      </c>
      <c r="C21" s="110">
        <v>132.06480876000001</v>
      </c>
      <c r="D21" s="110">
        <v>146.07620616000003</v>
      </c>
      <c r="E21" s="110">
        <v>147.76738882999993</v>
      </c>
      <c r="F21" s="110">
        <v>123.80531382999999</v>
      </c>
      <c r="G21" s="110">
        <v>154.32083232999997</v>
      </c>
      <c r="H21" s="111">
        <v>165.76092731999998</v>
      </c>
      <c r="I21" s="231"/>
      <c r="J21" s="216"/>
      <c r="K21" s="216"/>
      <c r="L21" s="216"/>
      <c r="M21" s="216"/>
      <c r="N21" s="216"/>
      <c r="O21" s="216"/>
      <c r="S21" s="129"/>
      <c r="T21" s="129"/>
      <c r="U21" s="129"/>
      <c r="V21" s="127"/>
      <c r="W21" s="129"/>
      <c r="X21" s="129"/>
      <c r="Y21" s="129"/>
      <c r="Z21" s="129"/>
      <c r="AA21" s="127"/>
      <c r="AB21" s="129"/>
      <c r="AC21" s="129"/>
      <c r="AD21" s="129"/>
    </row>
    <row r="22" spans="1:30">
      <c r="B22" s="115" t="s">
        <v>38</v>
      </c>
      <c r="C22" s="116">
        <v>0.41423870117766282</v>
      </c>
      <c r="D22" s="116">
        <v>0.42083576126337774</v>
      </c>
      <c r="E22" s="116">
        <v>0.42889948853662302</v>
      </c>
      <c r="F22" s="116">
        <f>F21/F20</f>
        <v>0.38589280839508455</v>
      </c>
      <c r="G22" s="116">
        <f>G21/G20</f>
        <v>0.44473314681407594</v>
      </c>
      <c r="H22" s="146">
        <v>0.43849794638127387</v>
      </c>
      <c r="I22" s="231"/>
      <c r="J22" s="216"/>
      <c r="K22" s="216"/>
      <c r="L22" s="216"/>
      <c r="M22" s="216"/>
      <c r="N22" s="216"/>
      <c r="O22" s="216"/>
      <c r="S22" s="116"/>
      <c r="T22" s="116"/>
      <c r="U22" s="116"/>
      <c r="V22" s="127"/>
      <c r="W22" s="116"/>
      <c r="X22" s="116"/>
      <c r="Y22" s="116"/>
      <c r="Z22" s="116"/>
      <c r="AA22" s="127"/>
      <c r="AB22" s="116"/>
      <c r="AC22" s="116"/>
      <c r="AD22" s="116"/>
    </row>
    <row r="23" spans="1:30" ht="5.25" customHeight="1">
      <c r="B23" s="109"/>
      <c r="C23" s="130"/>
      <c r="D23" s="130"/>
      <c r="E23" s="130"/>
      <c r="F23" s="130"/>
      <c r="G23" s="130"/>
      <c r="H23" s="118"/>
      <c r="I23" s="231"/>
      <c r="J23" s="216"/>
      <c r="K23" s="216"/>
      <c r="L23" s="216"/>
      <c r="M23" s="216"/>
      <c r="N23" s="216"/>
      <c r="O23" s="216"/>
      <c r="S23" s="129"/>
      <c r="T23" s="129"/>
      <c r="U23" s="129"/>
      <c r="V23" s="127"/>
      <c r="W23" s="129"/>
      <c r="X23" s="129"/>
      <c r="Y23" s="129"/>
      <c r="Z23" s="129"/>
      <c r="AA23" s="127"/>
      <c r="AB23" s="129"/>
      <c r="AC23" s="129"/>
      <c r="AD23" s="129"/>
    </row>
    <row r="24" spans="1:30">
      <c r="A24" s="108"/>
      <c r="B24" s="109" t="s">
        <v>39</v>
      </c>
      <c r="C24" s="110">
        <v>40.44521232999999</v>
      </c>
      <c r="D24" s="110">
        <v>68.696488077999987</v>
      </c>
      <c r="E24" s="110">
        <v>123.06665759200007</v>
      </c>
      <c r="F24" s="110">
        <v>77.821148000000008</v>
      </c>
      <c r="G24" s="110">
        <v>98.287519160000002</v>
      </c>
      <c r="H24" s="111">
        <v>73.499430710000013</v>
      </c>
      <c r="I24" s="231"/>
      <c r="J24" s="216"/>
      <c r="K24" s="216"/>
      <c r="L24" s="216"/>
      <c r="M24" s="216"/>
      <c r="N24" s="216"/>
      <c r="O24" s="216"/>
      <c r="S24" s="129"/>
      <c r="T24" s="129"/>
      <c r="U24" s="129"/>
      <c r="V24" s="127"/>
      <c r="W24" s="129"/>
      <c r="X24" s="129"/>
      <c r="Y24" s="129"/>
      <c r="Z24" s="129"/>
      <c r="AA24" s="127"/>
      <c r="AB24" s="129"/>
      <c r="AC24" s="129"/>
      <c r="AD24" s="129"/>
    </row>
    <row r="25" spans="1:30" ht="13.5" customHeight="1">
      <c r="B25" s="123" t="s">
        <v>40</v>
      </c>
      <c r="C25" s="124">
        <v>0.12686174599988106</v>
      </c>
      <c r="D25" s="124">
        <v>0.19790997874602573</v>
      </c>
      <c r="E25" s="124">
        <v>0.35720484008718184</v>
      </c>
      <c r="F25" s="124">
        <f>F24/F20</f>
        <v>0.24256326667436326</v>
      </c>
      <c r="G25" s="124">
        <f>G24/G20</f>
        <v>0.28325221571577813</v>
      </c>
      <c r="H25" s="147">
        <v>0.1944327287956665</v>
      </c>
      <c r="I25" s="231"/>
      <c r="J25" s="216"/>
      <c r="K25" s="216"/>
      <c r="L25" s="216"/>
      <c r="M25" s="216"/>
      <c r="N25" s="216"/>
      <c r="O25" s="216"/>
      <c r="P25" s="131"/>
      <c r="Q25" s="131"/>
      <c r="R25" s="131"/>
      <c r="S25" s="131"/>
      <c r="T25" s="131"/>
      <c r="U25" s="131"/>
    </row>
    <row r="26" spans="1:30">
      <c r="B26" s="103" t="s">
        <v>23</v>
      </c>
      <c r="C26" s="134"/>
      <c r="D26" s="134"/>
      <c r="E26" s="134"/>
      <c r="F26" s="134"/>
      <c r="G26" s="134"/>
      <c r="H26" s="132"/>
      <c r="I26" s="231"/>
      <c r="J26" s="216"/>
      <c r="K26" s="216"/>
      <c r="L26" s="216"/>
      <c r="M26" s="216"/>
      <c r="N26" s="216"/>
      <c r="O26" s="216"/>
      <c r="S26" s="133"/>
      <c r="T26" s="133"/>
      <c r="U26" s="133"/>
      <c r="V26" s="127"/>
      <c r="W26" s="133"/>
      <c r="X26" s="133"/>
      <c r="Y26" s="133"/>
      <c r="Z26" s="133"/>
      <c r="AA26" s="127"/>
      <c r="AB26" s="133"/>
      <c r="AC26" s="133"/>
      <c r="AD26" s="133"/>
    </row>
    <row r="27" spans="1:30">
      <c r="A27" s="108"/>
      <c r="B27" s="109" t="s">
        <v>36</v>
      </c>
      <c r="C27" s="110">
        <v>25271.352956589995</v>
      </c>
      <c r="D27" s="110">
        <v>27597.419235090005</v>
      </c>
      <c r="E27" s="110">
        <v>27270.469800009996</v>
      </c>
      <c r="F27" s="110">
        <v>27482.406925390009</v>
      </c>
      <c r="G27" s="110">
        <v>28543.363303990005</v>
      </c>
      <c r="H27" s="111">
        <v>32235.335433939996</v>
      </c>
      <c r="I27" s="231"/>
      <c r="J27" s="216"/>
      <c r="K27" s="216"/>
      <c r="L27" s="216"/>
      <c r="M27" s="216"/>
      <c r="N27" s="216"/>
      <c r="O27" s="216"/>
      <c r="S27" s="129"/>
      <c r="T27" s="129"/>
      <c r="U27" s="129"/>
      <c r="V27" s="127"/>
      <c r="W27" s="129"/>
      <c r="X27" s="129"/>
      <c r="Y27" s="129"/>
      <c r="Z27" s="129"/>
      <c r="AA27" s="127"/>
      <c r="AB27" s="129"/>
      <c r="AC27" s="129"/>
      <c r="AD27" s="129"/>
    </row>
    <row r="28" spans="1:30">
      <c r="A28" s="108"/>
      <c r="B28" s="109" t="s">
        <v>37</v>
      </c>
      <c r="C28" s="110">
        <v>10348.430672289995</v>
      </c>
      <c r="D28" s="110">
        <v>12645.739795130006</v>
      </c>
      <c r="E28" s="110">
        <v>10716.250954139996</v>
      </c>
      <c r="F28" s="110">
        <v>11677.94735585001</v>
      </c>
      <c r="G28" s="110">
        <v>13254.561130370004</v>
      </c>
      <c r="H28" s="111">
        <v>15559.771457679999</v>
      </c>
      <c r="I28" s="231"/>
      <c r="J28" s="216"/>
      <c r="K28" s="216"/>
      <c r="L28" s="216"/>
      <c r="M28" s="216"/>
      <c r="N28" s="216"/>
      <c r="O28" s="216"/>
      <c r="S28" s="129"/>
      <c r="T28" s="129"/>
      <c r="U28" s="129"/>
      <c r="V28" s="127"/>
      <c r="W28" s="129"/>
      <c r="X28" s="129"/>
      <c r="Y28" s="129"/>
      <c r="Z28" s="129"/>
      <c r="AA28" s="127"/>
      <c r="AB28" s="129"/>
      <c r="AC28" s="129"/>
      <c r="AD28" s="129"/>
    </row>
    <row r="29" spans="1:30">
      <c r="B29" s="115" t="s">
        <v>38</v>
      </c>
      <c r="C29" s="116">
        <v>0.40949254636528831</v>
      </c>
      <c r="D29" s="116">
        <v>0.45822182456289245</v>
      </c>
      <c r="E29" s="116">
        <v>0.39296172866578438</v>
      </c>
      <c r="F29" s="116">
        <f>F28/F27</f>
        <v>0.42492447577658032</v>
      </c>
      <c r="G29" s="116">
        <f>G28/G27</f>
        <v>0.46436577880495195</v>
      </c>
      <c r="H29" s="146">
        <v>0.48269302143812653</v>
      </c>
      <c r="I29" s="231"/>
      <c r="J29" s="216"/>
      <c r="K29" s="216"/>
      <c r="L29" s="216"/>
      <c r="M29" s="216"/>
      <c r="N29" s="216"/>
      <c r="O29" s="216"/>
      <c r="S29" s="116"/>
      <c r="T29" s="116"/>
      <c r="U29" s="116"/>
      <c r="V29" s="127"/>
      <c r="W29" s="116"/>
      <c r="X29" s="116"/>
      <c r="Y29" s="116"/>
      <c r="Z29" s="116"/>
      <c r="AA29" s="127"/>
      <c r="AB29" s="116"/>
      <c r="AC29" s="116"/>
      <c r="AD29" s="116"/>
    </row>
    <row r="30" spans="1:30" ht="5.25" customHeight="1">
      <c r="B30" s="109"/>
      <c r="C30" s="130"/>
      <c r="D30" s="130"/>
      <c r="E30" s="130"/>
      <c r="F30" s="130"/>
      <c r="G30" s="130"/>
      <c r="H30" s="118"/>
      <c r="I30" s="231"/>
      <c r="J30" s="216"/>
      <c r="K30" s="216"/>
      <c r="L30" s="216"/>
      <c r="M30" s="216"/>
      <c r="N30" s="216"/>
      <c r="O30" s="216"/>
      <c r="S30" s="129"/>
      <c r="T30" s="129"/>
      <c r="U30" s="129"/>
      <c r="V30" s="127"/>
      <c r="W30" s="129"/>
      <c r="X30" s="129"/>
      <c r="Y30" s="129"/>
      <c r="Z30" s="129"/>
      <c r="AA30" s="127"/>
      <c r="AB30" s="129"/>
      <c r="AC30" s="129"/>
      <c r="AD30" s="129"/>
    </row>
    <row r="31" spans="1:30" ht="13.5" customHeight="1">
      <c r="A31" s="108"/>
      <c r="B31" s="109" t="s">
        <v>39</v>
      </c>
      <c r="C31" s="120">
        <v>3804.4262059700004</v>
      </c>
      <c r="D31" s="120">
        <v>4303.111042999999</v>
      </c>
      <c r="E31" s="120">
        <v>5920.6641680000002</v>
      </c>
      <c r="F31" s="120">
        <v>3197.2367111600001</v>
      </c>
      <c r="G31" s="120">
        <v>5386.0642437400002</v>
      </c>
      <c r="H31" s="111">
        <v>10834.68338651</v>
      </c>
      <c r="I31" s="231"/>
      <c r="J31" s="216"/>
      <c r="K31" s="216"/>
      <c r="L31" s="216"/>
      <c r="M31" s="216"/>
      <c r="N31" s="216"/>
      <c r="O31" s="216"/>
      <c r="S31" s="129"/>
      <c r="T31" s="129"/>
      <c r="U31" s="129"/>
      <c r="V31" s="127"/>
      <c r="W31" s="129"/>
      <c r="X31" s="129"/>
      <c r="Y31" s="129"/>
      <c r="Z31" s="129"/>
      <c r="AA31" s="127"/>
      <c r="AB31" s="129"/>
      <c r="AC31" s="129"/>
      <c r="AD31" s="129"/>
    </row>
    <row r="32" spans="1:30" ht="13.5" customHeight="1">
      <c r="B32" s="123" t="s">
        <v>40</v>
      </c>
      <c r="C32" s="124">
        <v>0.15054303631883398</v>
      </c>
      <c r="D32" s="124">
        <v>0.15592440026162341</v>
      </c>
      <c r="E32" s="124">
        <v>0.21710899047283116</v>
      </c>
      <c r="F32" s="124">
        <f>F31/F27</f>
        <v>0.11633757988665061</v>
      </c>
      <c r="G32" s="124">
        <f>G31/G27</f>
        <v>0.18869760323539364</v>
      </c>
      <c r="H32" s="147">
        <v>0.3361120100243275</v>
      </c>
      <c r="I32" s="231"/>
      <c r="J32" s="216"/>
      <c r="K32" s="216"/>
      <c r="L32" s="216"/>
      <c r="M32" s="216"/>
      <c r="N32" s="216"/>
      <c r="O32" s="216"/>
      <c r="P32" s="131"/>
      <c r="Q32" s="131"/>
      <c r="R32" s="131"/>
      <c r="S32" s="131"/>
      <c r="T32" s="131"/>
      <c r="U32" s="131"/>
    </row>
    <row r="33" spans="2:30" ht="3" customHeight="1">
      <c r="C33" s="2"/>
      <c r="D33" s="2"/>
      <c r="E33" s="2"/>
      <c r="F33" s="2"/>
      <c r="G33" s="2"/>
      <c r="H33" s="2"/>
      <c r="I33" s="231"/>
      <c r="J33" s="216"/>
      <c r="K33" s="216"/>
      <c r="L33" s="216"/>
      <c r="M33" s="216"/>
      <c r="N33" s="216"/>
      <c r="O33" s="216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</row>
    <row r="34" spans="2:30">
      <c r="B34" s="135"/>
      <c r="C34" s="2"/>
      <c r="D34" s="2"/>
      <c r="E34" s="2"/>
      <c r="F34" s="2"/>
      <c r="G34" s="2"/>
      <c r="H34" s="2"/>
      <c r="S34" s="125"/>
      <c r="T34" s="125"/>
      <c r="U34" s="125"/>
      <c r="V34" s="136"/>
      <c r="W34" s="125"/>
      <c r="X34" s="125"/>
      <c r="Y34" s="125"/>
      <c r="Z34" s="125"/>
      <c r="AA34" s="125"/>
      <c r="AB34" s="125"/>
      <c r="AC34" s="125"/>
      <c r="AD34" s="125"/>
    </row>
    <row r="37" spans="2:30">
      <c r="C37" s="137"/>
      <c r="D37" s="137"/>
      <c r="E37" s="137"/>
      <c r="F37" s="137"/>
      <c r="G37" s="137"/>
      <c r="H37" s="137"/>
      <c r="J37" s="137"/>
      <c r="K37" s="137"/>
    </row>
  </sheetData>
  <conditionalFormatting sqref="A6">
    <cfRule type="duplicateValues" dxfId="11" priority="15"/>
  </conditionalFormatting>
  <conditionalFormatting sqref="A7">
    <cfRule type="duplicateValues" dxfId="10" priority="14"/>
  </conditionalFormatting>
  <conditionalFormatting sqref="A10">
    <cfRule type="duplicateValues" dxfId="9" priority="13"/>
  </conditionalFormatting>
  <conditionalFormatting sqref="A13">
    <cfRule type="duplicateValues" dxfId="8" priority="6"/>
  </conditionalFormatting>
  <conditionalFormatting sqref="A14">
    <cfRule type="duplicateValues" dxfId="7" priority="5"/>
  </conditionalFormatting>
  <conditionalFormatting sqref="A17">
    <cfRule type="duplicateValues" dxfId="6" priority="4"/>
  </conditionalFormatting>
  <conditionalFormatting sqref="A20">
    <cfRule type="duplicateValues" dxfId="5" priority="9"/>
  </conditionalFormatting>
  <conditionalFormatting sqref="A21">
    <cfRule type="duplicateValues" dxfId="4" priority="8"/>
  </conditionalFormatting>
  <conditionalFormatting sqref="A24">
    <cfRule type="duplicateValues" dxfId="3" priority="7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31">
    <cfRule type="duplicateValues" dxfId="0" priority="1"/>
  </conditionalFormatting>
  <printOptions horizontalCentered="1"/>
  <pageMargins left="0.25" right="0.25" top="0.26" bottom="0.05" header="0.25" footer="0.1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R71"/>
  <sheetViews>
    <sheetView showGridLines="0" tabSelected="1" zoomScale="85" zoomScaleNormal="85" zoomScaleSheetLayoutView="80" workbookViewId="0">
      <pane xSplit="2" ySplit="3" topLeftCell="C47" activePane="bottomRight" state="frozen"/>
      <selection pane="topRight" activeCell="C1" sqref="C1"/>
      <selection pane="bottomLeft" activeCell="A4" sqref="A4"/>
      <selection pane="bottomRight" activeCell="B2" sqref="B2:H51"/>
    </sheetView>
  </sheetViews>
  <sheetFormatPr defaultColWidth="9.08984375" defaultRowHeight="13.5"/>
  <cols>
    <col min="1" max="1" width="9.08984375" style="2"/>
    <col min="2" max="2" width="28.6328125" style="2" customWidth="1"/>
    <col min="3" max="8" width="15.453125" style="2" customWidth="1"/>
    <col min="9" max="9" width="13.453125" style="48" customWidth="1"/>
    <col min="10" max="10" width="14.36328125" style="38" customWidth="1"/>
    <col min="11" max="11" width="9.08984375" style="48" customWidth="1"/>
    <col min="12" max="16384" width="9.08984375" style="2"/>
  </cols>
  <sheetData>
    <row r="1" spans="2:18" ht="7.5" customHeight="1"/>
    <row r="2" spans="2:18" ht="42" customHeight="1" thickBot="1">
      <c r="B2" s="49" t="s">
        <v>13</v>
      </c>
      <c r="C2" s="49"/>
      <c r="D2" s="49"/>
      <c r="E2" s="49"/>
      <c r="F2" s="49"/>
      <c r="G2" s="49"/>
      <c r="H2" s="49"/>
    </row>
    <row r="3" spans="2:18" ht="26.25" customHeight="1">
      <c r="B3" s="3"/>
      <c r="C3" s="50" t="s">
        <v>42</v>
      </c>
      <c r="D3" s="50" t="s">
        <v>44</v>
      </c>
      <c r="E3" s="50" t="s">
        <v>46</v>
      </c>
      <c r="F3" s="50" t="s">
        <v>47</v>
      </c>
      <c r="G3" s="50" t="s">
        <v>49</v>
      </c>
      <c r="H3" s="50" t="s">
        <v>58</v>
      </c>
    </row>
    <row r="4" spans="2:18" ht="15" customHeight="1">
      <c r="B4" s="5"/>
      <c r="H4" s="7"/>
    </row>
    <row r="5" spans="2:18" ht="13.25" customHeight="1">
      <c r="B5" s="51" t="s">
        <v>10</v>
      </c>
      <c r="C5" s="52"/>
      <c r="D5" s="52"/>
      <c r="E5" s="52"/>
      <c r="F5" s="52"/>
      <c r="G5" s="52"/>
      <c r="H5" s="53"/>
      <c r="I5" s="54"/>
      <c r="J5" s="54"/>
      <c r="K5" s="54"/>
      <c r="L5" s="54"/>
      <c r="M5" s="54"/>
    </row>
    <row r="6" spans="2:18" ht="13.25" customHeight="1">
      <c r="B6" s="55" t="s">
        <v>2</v>
      </c>
      <c r="C6" s="56">
        <v>835595</v>
      </c>
      <c r="D6" s="56">
        <v>840900</v>
      </c>
      <c r="E6" s="56">
        <v>846242</v>
      </c>
      <c r="F6" s="56">
        <v>848524</v>
      </c>
      <c r="G6" s="56">
        <v>853355</v>
      </c>
      <c r="H6" s="57">
        <v>865986</v>
      </c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2:18" ht="13.25" customHeight="1">
      <c r="B7" s="55" t="s">
        <v>1</v>
      </c>
      <c r="C7" s="56">
        <v>1822010</v>
      </c>
      <c r="D7" s="56">
        <v>1807488</v>
      </c>
      <c r="E7" s="56">
        <v>1835249</v>
      </c>
      <c r="F7" s="56">
        <v>1818027</v>
      </c>
      <c r="G7" s="56">
        <v>1795187</v>
      </c>
      <c r="H7" s="57">
        <v>1740986</v>
      </c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2:18" ht="13.25" customHeight="1">
      <c r="B8" s="55" t="s">
        <v>11</v>
      </c>
      <c r="C8" s="56">
        <v>313131</v>
      </c>
      <c r="D8" s="56">
        <v>309162</v>
      </c>
      <c r="E8" s="56">
        <v>306549</v>
      </c>
      <c r="F8" s="56">
        <v>303290</v>
      </c>
      <c r="G8" s="56">
        <v>299588</v>
      </c>
      <c r="H8" s="57">
        <v>297282</v>
      </c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2:18" ht="13.25" customHeight="1" thickBot="1">
      <c r="B9" s="58" t="s">
        <v>4</v>
      </c>
      <c r="C9" s="59">
        <f>SUM(C6:C8)</f>
        <v>2970736</v>
      </c>
      <c r="D9" s="59">
        <f>SUM(D6:D8)</f>
        <v>2957550</v>
      </c>
      <c r="E9" s="59">
        <f>SUM(E6:E8)</f>
        <v>2988040</v>
      </c>
      <c r="F9" s="59">
        <f>SUM(F6:F8)</f>
        <v>2969841</v>
      </c>
      <c r="G9" s="59">
        <v>2948130</v>
      </c>
      <c r="H9" s="60">
        <v>2904254</v>
      </c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18" s="63" customFormat="1" ht="13.25" customHeight="1">
      <c r="B10" s="51" t="s">
        <v>5</v>
      </c>
      <c r="C10" s="61"/>
      <c r="D10" s="61"/>
      <c r="E10" s="61"/>
      <c r="F10" s="61"/>
      <c r="G10" s="61"/>
      <c r="H10" s="62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2:18" ht="13.25" customHeight="1" thickBot="1">
      <c r="B11" s="58" t="s">
        <v>1</v>
      </c>
      <c r="C11" s="59">
        <v>18328542.999999996</v>
      </c>
      <c r="D11" s="59">
        <v>18615433</v>
      </c>
      <c r="E11" s="59">
        <v>19127156</v>
      </c>
      <c r="F11" s="59">
        <v>19679337</v>
      </c>
      <c r="G11" s="59">
        <v>19404970</v>
      </c>
      <c r="H11" s="60">
        <v>19751328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2:18" ht="13.25" customHeight="1">
      <c r="B12" s="51" t="s">
        <v>8</v>
      </c>
      <c r="C12" s="56"/>
      <c r="D12" s="56"/>
      <c r="E12" s="56"/>
      <c r="F12" s="56"/>
      <c r="G12" s="56"/>
      <c r="H12" s="57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13.25" customHeight="1">
      <c r="B13" s="55" t="s">
        <v>2</v>
      </c>
      <c r="C13" s="56">
        <v>718269</v>
      </c>
      <c r="D13" s="56">
        <v>722397</v>
      </c>
      <c r="E13" s="56">
        <v>724672</v>
      </c>
      <c r="F13" s="56">
        <v>881086</v>
      </c>
      <c r="G13" s="56">
        <v>881519</v>
      </c>
      <c r="H13" s="57">
        <v>884314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2:18" ht="13.25" customHeight="1">
      <c r="B14" s="55" t="s">
        <v>1</v>
      </c>
      <c r="C14" s="56">
        <v>2025608.6666699999</v>
      </c>
      <c r="D14" s="56">
        <v>1892754.6666699999</v>
      </c>
      <c r="E14" s="56">
        <v>1899359.6666699999</v>
      </c>
      <c r="F14" s="56">
        <v>1974958.6666699999</v>
      </c>
      <c r="G14" s="56">
        <v>2027294</v>
      </c>
      <c r="H14" s="57">
        <v>1961667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2:18" ht="13.25" customHeight="1">
      <c r="B15" s="55" t="s">
        <v>11</v>
      </c>
      <c r="C15" s="56">
        <v>157600</v>
      </c>
      <c r="D15" s="56">
        <v>158016</v>
      </c>
      <c r="E15" s="56">
        <v>157672</v>
      </c>
      <c r="F15" s="56">
        <v>156774</v>
      </c>
      <c r="G15" s="56">
        <v>155238</v>
      </c>
      <c r="H15" s="57">
        <v>155169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2:18" ht="13.25" customHeight="1" thickBot="1">
      <c r="B16" s="58" t="s">
        <v>4</v>
      </c>
      <c r="C16" s="59">
        <v>2901477.6666700002</v>
      </c>
      <c r="D16" s="59">
        <v>2773167.6666700002</v>
      </c>
      <c r="E16" s="59">
        <v>2781703.6666700002</v>
      </c>
      <c r="F16" s="59">
        <v>3012818.6666700002</v>
      </c>
      <c r="G16" s="59">
        <v>3064051</v>
      </c>
      <c r="H16" s="60">
        <v>3001150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2:18" ht="13.25" hidden="1" customHeight="1">
      <c r="B17" s="64" t="s">
        <v>34</v>
      </c>
      <c r="C17" s="65"/>
      <c r="D17" s="65"/>
      <c r="E17" s="65"/>
      <c r="F17" s="65"/>
      <c r="G17" s="65"/>
      <c r="H17" s="66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2:18" ht="13.25" hidden="1" customHeight="1">
      <c r="B18" s="55" t="s">
        <v>2</v>
      </c>
      <c r="C18" s="67"/>
      <c r="D18" s="67"/>
      <c r="E18" s="67"/>
      <c r="F18" s="67"/>
      <c r="G18" s="67"/>
      <c r="H18" s="68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2:18" ht="13.25" hidden="1" customHeight="1">
      <c r="B19" s="55" t="s">
        <v>1</v>
      </c>
      <c r="C19" s="56"/>
      <c r="D19" s="56"/>
      <c r="E19" s="56"/>
      <c r="F19" s="56"/>
      <c r="G19" s="56"/>
      <c r="H19" s="57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2:18" ht="13.25" hidden="1" customHeight="1" thickBot="1">
      <c r="B20" s="58" t="s">
        <v>4</v>
      </c>
      <c r="C20" s="59"/>
      <c r="D20" s="59"/>
      <c r="E20" s="59"/>
      <c r="F20" s="59"/>
      <c r="G20" s="59"/>
      <c r="H20" s="60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3.25" customHeight="1">
      <c r="B21" s="69" t="s">
        <v>14</v>
      </c>
      <c r="C21" s="70"/>
      <c r="D21" s="70"/>
      <c r="E21" s="70"/>
      <c r="F21" s="70"/>
      <c r="G21" s="70"/>
      <c r="H21" s="71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2:18" ht="13.25" customHeight="1">
      <c r="B22" s="72" t="s">
        <v>2</v>
      </c>
      <c r="C22" s="73">
        <v>3400925</v>
      </c>
      <c r="D22" s="73">
        <v>3355349</v>
      </c>
      <c r="E22" s="73">
        <v>3276896</v>
      </c>
      <c r="F22" s="73">
        <v>2988259</v>
      </c>
      <c r="G22" s="73">
        <v>2924412</v>
      </c>
      <c r="H22" s="74">
        <v>2915290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2:18" ht="13.25" customHeight="1">
      <c r="B23" s="72" t="s">
        <v>1</v>
      </c>
      <c r="C23" s="73">
        <v>20714977</v>
      </c>
      <c r="D23" s="73">
        <v>21625939</v>
      </c>
      <c r="E23" s="73">
        <v>21935113</v>
      </c>
      <c r="F23" s="73">
        <v>21918929</v>
      </c>
      <c r="G23" s="73">
        <v>22074533</v>
      </c>
      <c r="H23" s="74">
        <v>22896339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2:18" ht="13.25" customHeight="1">
      <c r="B24" s="72" t="s">
        <v>3</v>
      </c>
      <c r="C24" s="73">
        <v>1187684</v>
      </c>
      <c r="D24" s="73">
        <v>1204799</v>
      </c>
      <c r="E24" s="73">
        <v>1214196</v>
      </c>
      <c r="F24" s="73">
        <v>1224562</v>
      </c>
      <c r="G24" s="73">
        <v>1211501</v>
      </c>
      <c r="H24" s="74">
        <v>1201055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2:18" ht="13.25" customHeight="1">
      <c r="B25" s="72" t="s">
        <v>11</v>
      </c>
      <c r="C25" s="73">
        <v>175690</v>
      </c>
      <c r="D25" s="73">
        <v>181627</v>
      </c>
      <c r="E25" s="73">
        <v>195492</v>
      </c>
      <c r="F25" s="73">
        <v>217541</v>
      </c>
      <c r="G25" s="73">
        <v>236552</v>
      </c>
      <c r="H25" s="74">
        <v>266850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2:18" ht="13.25" customHeight="1">
      <c r="B26" s="75" t="s">
        <v>4</v>
      </c>
      <c r="C26" s="76">
        <v>25479276</v>
      </c>
      <c r="D26" s="76">
        <v>26367714</v>
      </c>
      <c r="E26" s="76">
        <v>26621697</v>
      </c>
      <c r="F26" s="76">
        <v>26349291</v>
      </c>
      <c r="G26" s="76">
        <v>26446998</v>
      </c>
      <c r="H26" s="77">
        <v>27279534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2:18" ht="13.25" customHeight="1">
      <c r="B27" s="51" t="s">
        <v>7</v>
      </c>
      <c r="C27" s="78"/>
      <c r="D27" s="78"/>
      <c r="E27" s="78"/>
      <c r="F27" s="78"/>
      <c r="G27" s="78"/>
      <c r="H27" s="79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2:18" ht="13.25" customHeight="1">
      <c r="B28" s="55" t="s">
        <v>2</v>
      </c>
      <c r="C28" s="56">
        <v>506208</v>
      </c>
      <c r="D28" s="56">
        <v>516644</v>
      </c>
      <c r="E28" s="56">
        <v>525600</v>
      </c>
      <c r="F28" s="56">
        <v>531481</v>
      </c>
      <c r="G28" s="56">
        <v>538447</v>
      </c>
      <c r="H28" s="57">
        <v>547524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2:18" ht="13.25" customHeight="1">
      <c r="B29" s="55" t="s">
        <v>1</v>
      </c>
      <c r="C29" s="56">
        <v>1738485</v>
      </c>
      <c r="D29" s="56">
        <v>1758788</v>
      </c>
      <c r="E29" s="56">
        <v>1767532</v>
      </c>
      <c r="F29" s="56">
        <v>1773763</v>
      </c>
      <c r="G29" s="56">
        <v>1766443</v>
      </c>
      <c r="H29" s="57">
        <v>1788556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2:18" ht="13.25" customHeight="1">
      <c r="B30" s="55" t="s">
        <v>3</v>
      </c>
      <c r="C30" s="56">
        <v>626613</v>
      </c>
      <c r="D30" s="56">
        <v>611838</v>
      </c>
      <c r="E30" s="56">
        <v>604790</v>
      </c>
      <c r="F30" s="56">
        <v>607112</v>
      </c>
      <c r="G30" s="56">
        <v>604799</v>
      </c>
      <c r="H30" s="57">
        <v>593264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2:18" ht="13.25" customHeight="1">
      <c r="B31" s="80" t="s">
        <v>4</v>
      </c>
      <c r="C31" s="81">
        <v>2871306</v>
      </c>
      <c r="D31" s="81">
        <v>2887270</v>
      </c>
      <c r="E31" s="81">
        <v>2897922</v>
      </c>
      <c r="F31" s="81">
        <v>2912356</v>
      </c>
      <c r="G31" s="81">
        <v>2909689</v>
      </c>
      <c r="H31" s="82">
        <v>2929344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2:18" ht="13.25" customHeight="1">
      <c r="B32" s="51" t="s">
        <v>12</v>
      </c>
      <c r="C32" s="56"/>
      <c r="D32" s="56"/>
      <c r="E32" s="56"/>
      <c r="F32" s="56"/>
      <c r="G32" s="56"/>
      <c r="H32" s="57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2:18" ht="13.25" customHeight="1">
      <c r="B33" s="55" t="s">
        <v>2</v>
      </c>
      <c r="C33" s="56">
        <v>666410</v>
      </c>
      <c r="D33" s="56">
        <v>681940</v>
      </c>
      <c r="E33" s="56">
        <v>701449</v>
      </c>
      <c r="F33" s="56">
        <v>712559</v>
      </c>
      <c r="G33" s="56">
        <v>714982</v>
      </c>
      <c r="H33" s="57">
        <v>729744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2:18" ht="13.25" customHeight="1">
      <c r="B34" s="55" t="s">
        <v>1</v>
      </c>
      <c r="C34" s="56">
        <v>5733882</v>
      </c>
      <c r="D34" s="56">
        <v>5804892</v>
      </c>
      <c r="E34" s="56">
        <v>5763149</v>
      </c>
      <c r="F34" s="56">
        <v>5633730</v>
      </c>
      <c r="G34" s="56">
        <v>5720949</v>
      </c>
      <c r="H34" s="57">
        <v>6016811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2:18" ht="13.25" customHeight="1">
      <c r="B35" s="55" t="s">
        <v>3</v>
      </c>
      <c r="C35" s="67">
        <v>401931.00000000006</v>
      </c>
      <c r="D35" s="67">
        <v>419739</v>
      </c>
      <c r="E35" s="67">
        <v>420857</v>
      </c>
      <c r="F35" s="67">
        <v>419328</v>
      </c>
      <c r="G35" s="67">
        <v>417747</v>
      </c>
      <c r="H35" s="57">
        <v>424377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2:18" ht="13.25" customHeight="1">
      <c r="B36" s="55" t="s">
        <v>11</v>
      </c>
      <c r="C36" s="56">
        <v>129108</v>
      </c>
      <c r="D36" s="56">
        <v>134296</v>
      </c>
      <c r="E36" s="56">
        <v>147778</v>
      </c>
      <c r="F36" s="56">
        <v>170113</v>
      </c>
      <c r="G36" s="56">
        <v>189929</v>
      </c>
      <c r="H36" s="57">
        <v>219528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2:18" ht="13.25" customHeight="1">
      <c r="B37" s="80" t="s">
        <v>4</v>
      </c>
      <c r="C37" s="81">
        <v>6931331</v>
      </c>
      <c r="D37" s="81">
        <v>7040867</v>
      </c>
      <c r="E37" s="81">
        <v>7033233</v>
      </c>
      <c r="F37" s="81">
        <v>6935730</v>
      </c>
      <c r="G37" s="81">
        <v>7043607</v>
      </c>
      <c r="H37" s="82">
        <v>7390460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2:18" ht="13.25" customHeight="1">
      <c r="B38" s="51" t="s">
        <v>9</v>
      </c>
      <c r="C38" s="78"/>
      <c r="D38" s="78"/>
      <c r="E38" s="78"/>
      <c r="F38" s="78"/>
      <c r="G38" s="78"/>
      <c r="H38" s="79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2:18" ht="13.25" customHeight="1">
      <c r="B39" s="55" t="s">
        <v>2</v>
      </c>
      <c r="C39" s="56">
        <v>1981655</v>
      </c>
      <c r="D39" s="56">
        <v>1907540</v>
      </c>
      <c r="E39" s="56">
        <v>1795721</v>
      </c>
      <c r="F39" s="56">
        <v>1485552</v>
      </c>
      <c r="G39" s="56">
        <v>1406244</v>
      </c>
      <c r="H39" s="57">
        <v>1363168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2:18" ht="13.25" customHeight="1">
      <c r="B40" s="55" t="s">
        <v>1</v>
      </c>
      <c r="C40" s="56">
        <v>11591273</v>
      </c>
      <c r="D40" s="56">
        <v>12413413</v>
      </c>
      <c r="E40" s="56">
        <v>12751005</v>
      </c>
      <c r="F40" s="56">
        <v>12844307</v>
      </c>
      <c r="G40" s="56">
        <v>12933330</v>
      </c>
      <c r="H40" s="57">
        <v>13446041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2:18" ht="13.25" customHeight="1">
      <c r="B41" s="55" t="s">
        <v>3</v>
      </c>
      <c r="C41" s="56">
        <v>156072.99999999997</v>
      </c>
      <c r="D41" s="56">
        <v>170612.00000000003</v>
      </c>
      <c r="E41" s="56">
        <v>186023</v>
      </c>
      <c r="F41" s="56">
        <v>195681</v>
      </c>
      <c r="G41" s="56">
        <v>186490</v>
      </c>
      <c r="H41" s="57">
        <v>181079.99999999997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2:18" ht="13.25" customHeight="1">
      <c r="B42" s="80" t="s">
        <v>4</v>
      </c>
      <c r="C42" s="81">
        <v>13729001</v>
      </c>
      <c r="D42" s="81">
        <v>14491565</v>
      </c>
      <c r="E42" s="81">
        <v>14732749</v>
      </c>
      <c r="F42" s="81">
        <v>14525540</v>
      </c>
      <c r="G42" s="81">
        <v>14526064</v>
      </c>
      <c r="H42" s="82">
        <v>14990289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2:18" ht="13.25" customHeight="1">
      <c r="B43" s="51" t="s">
        <v>6</v>
      </c>
      <c r="C43" s="56"/>
      <c r="D43" s="56"/>
      <c r="E43" s="56"/>
      <c r="F43" s="56"/>
      <c r="G43" s="56"/>
      <c r="H43" s="57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2:18" ht="13.25" customHeight="1">
      <c r="B44" s="55" t="s">
        <v>2</v>
      </c>
      <c r="C44" s="56">
        <v>85109</v>
      </c>
      <c r="D44" s="56">
        <v>86722</v>
      </c>
      <c r="E44" s="56">
        <v>89096</v>
      </c>
      <c r="F44" s="56">
        <v>89895</v>
      </c>
      <c r="G44" s="56">
        <v>87978</v>
      </c>
      <c r="H44" s="57">
        <v>89601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2:18" ht="13.25" customHeight="1">
      <c r="B45" s="55" t="s">
        <v>1</v>
      </c>
      <c r="C45" s="56">
        <v>267651</v>
      </c>
      <c r="D45" s="56">
        <v>261995</v>
      </c>
      <c r="E45" s="56">
        <v>265555</v>
      </c>
      <c r="F45" s="56">
        <v>286695</v>
      </c>
      <c r="G45" s="56">
        <v>280921</v>
      </c>
      <c r="H45" s="57">
        <v>281401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2:18" ht="13.25" customHeight="1">
      <c r="B46" s="55" t="s">
        <v>3</v>
      </c>
      <c r="C46" s="56">
        <v>3067</v>
      </c>
      <c r="D46" s="56">
        <v>2610</v>
      </c>
      <c r="E46" s="56">
        <v>2526</v>
      </c>
      <c r="F46" s="56">
        <v>2441</v>
      </c>
      <c r="G46" s="56">
        <v>2465</v>
      </c>
      <c r="H46" s="57">
        <v>2334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2:18" ht="13.25" customHeight="1">
      <c r="B47" s="55" t="s">
        <v>11</v>
      </c>
      <c r="C47" s="56">
        <v>46582</v>
      </c>
      <c r="D47" s="56">
        <v>47331</v>
      </c>
      <c r="E47" s="56">
        <v>47714</v>
      </c>
      <c r="F47" s="56">
        <v>47428</v>
      </c>
      <c r="G47" s="56">
        <v>46623</v>
      </c>
      <c r="H47" s="57">
        <v>47322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2:18" ht="13.25" customHeight="1">
      <c r="B48" s="80" t="s">
        <v>4</v>
      </c>
      <c r="C48" s="83">
        <v>402409</v>
      </c>
      <c r="D48" s="83">
        <v>398658</v>
      </c>
      <c r="E48" s="83">
        <v>404891</v>
      </c>
      <c r="F48" s="83">
        <v>426459</v>
      </c>
      <c r="G48" s="83">
        <v>417987</v>
      </c>
      <c r="H48" s="84">
        <v>420658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2:18" ht="13.25" customHeight="1">
      <c r="B49" s="51" t="s">
        <v>0</v>
      </c>
      <c r="C49" s="78"/>
      <c r="D49" s="78"/>
      <c r="E49" s="78"/>
      <c r="F49" s="78"/>
      <c r="G49" s="78"/>
      <c r="H49" s="79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2:18" ht="13.25" customHeight="1" thickBot="1">
      <c r="B50" s="58" t="s">
        <v>4</v>
      </c>
      <c r="C50" s="59">
        <v>1545229</v>
      </c>
      <c r="D50" s="59">
        <v>1549354</v>
      </c>
      <c r="E50" s="59">
        <v>1552902</v>
      </c>
      <c r="F50" s="59">
        <v>1549206</v>
      </c>
      <c r="G50" s="59">
        <v>1549651</v>
      </c>
      <c r="H50" s="60">
        <v>1548783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2:18" ht="29.25" customHeight="1" thickBot="1">
      <c r="B51" s="85" t="s">
        <v>15</v>
      </c>
      <c r="C51" s="86">
        <v>49680032.666670002</v>
      </c>
      <c r="D51" s="86">
        <v>50713864.666670002</v>
      </c>
      <c r="E51" s="86">
        <v>51518596.666670002</v>
      </c>
      <c r="F51" s="86">
        <v>52011287.666670002</v>
      </c>
      <c r="G51" s="86">
        <v>51864149</v>
      </c>
      <c r="H51" s="87">
        <v>52936266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 spans="2:18" ht="4.5" customHeight="1">
      <c r="C52" s="88"/>
      <c r="D52" s="88"/>
      <c r="E52" s="88"/>
      <c r="F52" s="88"/>
      <c r="G52" s="88"/>
      <c r="H52" s="88"/>
    </row>
    <row r="53" spans="2:18" ht="22.75" customHeight="1">
      <c r="B53" s="141"/>
      <c r="C53" s="141"/>
      <c r="D53" s="141"/>
      <c r="E53" s="141"/>
      <c r="F53" s="141"/>
      <c r="G53" s="141"/>
      <c r="H53" s="148"/>
    </row>
    <row r="54" spans="2:18">
      <c r="B54" s="140"/>
      <c r="C54" s="143"/>
      <c r="D54" s="143"/>
      <c r="E54" s="143"/>
      <c r="F54" s="143"/>
      <c r="G54" s="143"/>
      <c r="H54" s="143"/>
    </row>
    <row r="55" spans="2:18">
      <c r="C55" s="89"/>
      <c r="D55" s="89"/>
      <c r="E55" s="89"/>
      <c r="F55" s="89"/>
      <c r="G55" s="89"/>
      <c r="H55" s="89"/>
    </row>
    <row r="56" spans="2:18" s="40" customFormat="1" ht="28.5" customHeight="1">
      <c r="C56" s="144"/>
      <c r="D56" s="144"/>
      <c r="E56" s="144"/>
      <c r="F56" s="144"/>
      <c r="G56" s="144"/>
      <c r="H56" s="144"/>
      <c r="I56" s="91"/>
      <c r="J56" s="90"/>
      <c r="K56" s="91"/>
    </row>
    <row r="58" spans="2:18">
      <c r="C58" s="25"/>
      <c r="D58" s="25"/>
      <c r="E58" s="25"/>
      <c r="F58" s="25"/>
      <c r="G58" s="25"/>
      <c r="H58" s="25"/>
    </row>
    <row r="60" spans="2:18">
      <c r="C60" s="25"/>
      <c r="D60" s="25"/>
      <c r="E60" s="25"/>
      <c r="F60" s="25"/>
      <c r="G60" s="25"/>
      <c r="H60" s="25"/>
    </row>
    <row r="61" spans="2:18">
      <c r="C61" s="25"/>
      <c r="D61" s="25"/>
      <c r="E61" s="25"/>
      <c r="F61" s="25"/>
      <c r="G61" s="25"/>
      <c r="H61" s="25"/>
    </row>
    <row r="66" spans="3:8">
      <c r="C66" s="35"/>
      <c r="D66" s="35"/>
      <c r="E66" s="35"/>
      <c r="F66" s="35"/>
      <c r="G66" s="35"/>
      <c r="H66" s="35"/>
    </row>
    <row r="67" spans="3:8">
      <c r="C67" s="92"/>
      <c r="D67" s="92"/>
      <c r="E67" s="92"/>
      <c r="F67" s="92"/>
      <c r="G67" s="92"/>
      <c r="H67" s="92"/>
    </row>
    <row r="68" spans="3:8">
      <c r="C68" s="92"/>
      <c r="D68" s="92"/>
      <c r="E68" s="92"/>
      <c r="F68" s="92"/>
      <c r="G68" s="92"/>
      <c r="H68" s="92"/>
    </row>
    <row r="69" spans="3:8">
      <c r="C69" s="35"/>
      <c r="D69" s="35"/>
      <c r="E69" s="35"/>
      <c r="F69" s="35"/>
      <c r="G69" s="35"/>
      <c r="H69" s="35"/>
    </row>
    <row r="70" spans="3:8">
      <c r="C70" s="93"/>
      <c r="D70" s="93"/>
      <c r="E70" s="93"/>
      <c r="F70" s="93"/>
      <c r="G70" s="93"/>
      <c r="H70" s="93"/>
    </row>
    <row r="71" spans="3:8">
      <c r="C71" s="93"/>
      <c r="D71" s="93"/>
      <c r="E71" s="93"/>
      <c r="F71" s="93"/>
      <c r="G71" s="93"/>
      <c r="H71" s="93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U25"/>
  <sheetViews>
    <sheetView showGridLines="0" topLeftCell="A4" zoomScale="85" zoomScaleNormal="85" workbookViewId="0">
      <selection activeCell="N22" sqref="N22:R22"/>
    </sheetView>
  </sheetViews>
  <sheetFormatPr defaultColWidth="9" defaultRowHeight="13.5"/>
  <cols>
    <col min="1" max="1" width="9" style="1"/>
    <col min="2" max="2" width="17.36328125" style="1" customWidth="1"/>
    <col min="3" max="3" width="1.6328125" style="1" customWidth="1"/>
    <col min="4" max="4" width="13.81640625" style="1" customWidth="1"/>
    <col min="5" max="5" width="1.36328125" style="1" customWidth="1"/>
    <col min="6" max="6" width="15.1796875" style="1" customWidth="1"/>
    <col min="7" max="7" width="0.90625" style="1" customWidth="1"/>
    <col min="8" max="8" width="13.90625" style="1" customWidth="1"/>
    <col min="9" max="9" width="1.36328125" style="1" customWidth="1"/>
    <col min="10" max="10" width="11.54296875" style="1" bestFit="1" customWidth="1"/>
    <col min="11" max="11" width="0.453125" style="1" customWidth="1"/>
    <col min="12" max="12" width="12.6328125" style="1" customWidth="1"/>
    <col min="13" max="13" width="1.54296875" style="1" customWidth="1"/>
    <col min="14" max="14" width="16.81640625" style="1" customWidth="1"/>
    <col min="15" max="15" width="0.90625" style="1" customWidth="1"/>
    <col min="16" max="16" width="10.6328125" style="1" customWidth="1"/>
    <col min="17" max="17" width="1" style="1" customWidth="1"/>
    <col min="18" max="18" width="16" style="1" bestFit="1" customWidth="1"/>
    <col min="19" max="19" width="1.08984375" style="1" customWidth="1"/>
    <col min="20" max="20" width="12" style="1" bestFit="1" customWidth="1"/>
    <col min="21" max="21" width="13.81640625" style="1" customWidth="1"/>
    <col min="22" max="16384" width="9" style="1"/>
  </cols>
  <sheetData>
    <row r="1" spans="2:21" s="23" customFormat="1" ht="24" customHeight="1"/>
    <row r="2" spans="2:21" ht="19">
      <c r="D2" s="94" t="s">
        <v>62</v>
      </c>
    </row>
    <row r="3" spans="2:21" ht="14" thickBot="1">
      <c r="B3" s="24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2:21" s="29" customFormat="1" ht="27.5" thickBot="1">
      <c r="D4" s="30" t="s">
        <v>27</v>
      </c>
      <c r="F4" s="30" t="s">
        <v>28</v>
      </c>
      <c r="H4" s="30" t="s">
        <v>29</v>
      </c>
      <c r="J4" s="30" t="s">
        <v>30</v>
      </c>
      <c r="L4" s="30" t="s">
        <v>33</v>
      </c>
      <c r="N4" s="31" t="s">
        <v>4</v>
      </c>
      <c r="P4" s="32" t="s">
        <v>31</v>
      </c>
      <c r="R4" s="31" t="s">
        <v>32</v>
      </c>
    </row>
    <row r="6" spans="2:21">
      <c r="B6" s="33" t="s">
        <v>18</v>
      </c>
      <c r="D6" s="34">
        <v>865986</v>
      </c>
      <c r="E6" s="35"/>
      <c r="F6" s="34">
        <v>1740986</v>
      </c>
      <c r="G6" s="35"/>
      <c r="H6" s="34">
        <v>0</v>
      </c>
      <c r="I6" s="35"/>
      <c r="J6" s="34">
        <v>297282</v>
      </c>
      <c r="K6" s="35"/>
      <c r="L6" s="34">
        <v>0</v>
      </c>
      <c r="M6" s="35"/>
      <c r="N6" s="34">
        <v>2904254</v>
      </c>
      <c r="P6" s="36">
        <v>1</v>
      </c>
      <c r="R6" s="34">
        <v>2904254</v>
      </c>
      <c r="T6" s="47"/>
      <c r="U6" s="47"/>
    </row>
    <row r="7" spans="2:21">
      <c r="B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R7" s="38"/>
      <c r="T7" s="47"/>
      <c r="U7" s="47"/>
    </row>
    <row r="8" spans="2:21">
      <c r="B8" s="33" t="s">
        <v>19</v>
      </c>
      <c r="D8" s="34">
        <v>0</v>
      </c>
      <c r="E8" s="35"/>
      <c r="F8" s="34">
        <v>19751328</v>
      </c>
      <c r="G8" s="35"/>
      <c r="H8" s="34">
        <v>0</v>
      </c>
      <c r="I8" s="35"/>
      <c r="J8" s="34">
        <v>0</v>
      </c>
      <c r="K8" s="35"/>
      <c r="L8" s="34">
        <v>0</v>
      </c>
      <c r="M8" s="35"/>
      <c r="N8" s="34">
        <v>19751328</v>
      </c>
      <c r="P8" s="39">
        <v>0.64059999999999995</v>
      </c>
      <c r="R8" s="34">
        <v>12652700.716799999</v>
      </c>
      <c r="T8" s="47"/>
      <c r="U8" s="47"/>
    </row>
    <row r="9" spans="2:21">
      <c r="B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38"/>
      <c r="T9" s="47"/>
      <c r="U9" s="47"/>
    </row>
    <row r="10" spans="2:21">
      <c r="B10" s="33" t="s">
        <v>20</v>
      </c>
      <c r="D10" s="34">
        <v>884314</v>
      </c>
      <c r="E10" s="35"/>
      <c r="F10" s="34">
        <v>1961667</v>
      </c>
      <c r="G10" s="35"/>
      <c r="H10" s="34">
        <v>0</v>
      </c>
      <c r="I10" s="35"/>
      <c r="J10" s="34">
        <v>155169</v>
      </c>
      <c r="K10" s="35"/>
      <c r="L10" s="34">
        <v>0</v>
      </c>
      <c r="M10" s="35"/>
      <c r="N10" s="34">
        <v>3001150</v>
      </c>
      <c r="P10" s="36">
        <v>0.55000000000000004</v>
      </c>
      <c r="R10" s="34">
        <v>1650632.5000000002</v>
      </c>
      <c r="T10" s="47"/>
      <c r="U10" s="47"/>
    </row>
    <row r="11" spans="2:21">
      <c r="B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R11" s="38"/>
      <c r="T11" s="47"/>
      <c r="U11" s="47"/>
    </row>
    <row r="12" spans="2:21">
      <c r="B12" s="33" t="s">
        <v>21</v>
      </c>
      <c r="D12" s="34">
        <v>547524</v>
      </c>
      <c r="E12" s="35"/>
      <c r="F12" s="34">
        <v>1788556</v>
      </c>
      <c r="G12" s="35"/>
      <c r="H12" s="34">
        <v>593264</v>
      </c>
      <c r="I12" s="35"/>
      <c r="J12" s="34">
        <v>0</v>
      </c>
      <c r="K12" s="35"/>
      <c r="L12" s="34">
        <v>0</v>
      </c>
      <c r="M12" s="35"/>
      <c r="N12" s="34">
        <v>2929344</v>
      </c>
      <c r="P12" s="39">
        <v>0.92100000000000004</v>
      </c>
      <c r="R12" s="34">
        <v>2697925.824</v>
      </c>
      <c r="T12" s="47"/>
      <c r="U12" s="47"/>
    </row>
    <row r="13" spans="2:21">
      <c r="B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8"/>
      <c r="T13" s="47"/>
      <c r="U13" s="47"/>
    </row>
    <row r="14" spans="2:21">
      <c r="B14" s="33" t="s">
        <v>22</v>
      </c>
      <c r="D14" s="34">
        <v>729744</v>
      </c>
      <c r="E14" s="35"/>
      <c r="F14" s="34">
        <v>6016811</v>
      </c>
      <c r="G14" s="35"/>
      <c r="H14" s="34">
        <v>424377</v>
      </c>
      <c r="I14" s="35"/>
      <c r="J14" s="34">
        <v>219528</v>
      </c>
      <c r="K14" s="35"/>
      <c r="L14" s="34">
        <v>0</v>
      </c>
      <c r="M14" s="35"/>
      <c r="N14" s="34">
        <v>7390460</v>
      </c>
      <c r="P14" s="39">
        <v>0.84099999999999997</v>
      </c>
      <c r="R14" s="34">
        <v>6215376.8599999994</v>
      </c>
      <c r="T14" s="47"/>
      <c r="U14" s="47"/>
    </row>
    <row r="15" spans="2:21">
      <c r="B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R15" s="38"/>
      <c r="T15" s="47"/>
      <c r="U15" s="47"/>
    </row>
    <row r="16" spans="2:21">
      <c r="B16" s="33" t="s">
        <v>23</v>
      </c>
      <c r="D16" s="34">
        <v>1363168</v>
      </c>
      <c r="E16" s="35"/>
      <c r="F16" s="34">
        <v>13446041</v>
      </c>
      <c r="G16" s="35"/>
      <c r="H16" s="34">
        <v>181079.99999999997</v>
      </c>
      <c r="I16" s="35"/>
      <c r="J16" s="34">
        <v>0</v>
      </c>
      <c r="K16" s="35"/>
      <c r="L16" s="34">
        <v>0</v>
      </c>
      <c r="M16" s="35"/>
      <c r="N16" s="34">
        <v>14990289</v>
      </c>
      <c r="P16" s="39">
        <v>0.74399999999999999</v>
      </c>
      <c r="R16" s="34">
        <v>11152775.016000001</v>
      </c>
      <c r="T16" s="47"/>
      <c r="U16" s="47"/>
    </row>
    <row r="17" spans="2:21">
      <c r="B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R17" s="38"/>
      <c r="T17" s="47"/>
      <c r="U17" s="47"/>
    </row>
    <row r="18" spans="2:21">
      <c r="B18" s="33" t="s">
        <v>24</v>
      </c>
      <c r="D18" s="34">
        <v>89601</v>
      </c>
      <c r="E18" s="35"/>
      <c r="F18" s="34">
        <v>281401</v>
      </c>
      <c r="G18" s="35"/>
      <c r="H18" s="34">
        <v>2334</v>
      </c>
      <c r="I18" s="35"/>
      <c r="J18" s="34">
        <v>47322</v>
      </c>
      <c r="K18" s="35"/>
      <c r="L18" s="34">
        <v>0</v>
      </c>
      <c r="M18" s="35"/>
      <c r="N18" s="34">
        <v>420658</v>
      </c>
      <c r="P18" s="39">
        <v>0.83340000000000003</v>
      </c>
      <c r="R18" s="34">
        <v>350576.37719999999</v>
      </c>
      <c r="T18" s="47"/>
      <c r="U18" s="47"/>
    </row>
    <row r="19" spans="2:21">
      <c r="B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R19" s="38"/>
      <c r="T19" s="47"/>
      <c r="U19" s="47"/>
    </row>
    <row r="20" spans="2:21">
      <c r="B20" s="41" t="s">
        <v>25</v>
      </c>
      <c r="D20" s="34">
        <v>0</v>
      </c>
      <c r="E20" s="34"/>
      <c r="F20" s="34">
        <v>0</v>
      </c>
      <c r="G20" s="35"/>
      <c r="H20" s="34">
        <v>0</v>
      </c>
      <c r="I20" s="35"/>
      <c r="J20" s="34">
        <v>0</v>
      </c>
      <c r="K20" s="35"/>
      <c r="L20" s="34">
        <v>0</v>
      </c>
      <c r="M20" s="35"/>
      <c r="N20" s="34">
        <v>1548783</v>
      </c>
      <c r="P20" s="39">
        <v>0.45378331999999999</v>
      </c>
      <c r="R20" s="34">
        <v>702811.89169955999</v>
      </c>
      <c r="T20" s="47"/>
      <c r="U20" s="47"/>
    </row>
    <row r="21" spans="2:21">
      <c r="B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R21" s="38"/>
    </row>
    <row r="22" spans="2:21" ht="27.5" thickBot="1">
      <c r="B22" s="43" t="s">
        <v>26</v>
      </c>
      <c r="M22" s="45"/>
      <c r="N22" s="44">
        <v>52936266</v>
      </c>
      <c r="O22" s="46"/>
      <c r="P22" s="46"/>
      <c r="Q22" s="46"/>
      <c r="R22" s="44">
        <v>38327053.18569956</v>
      </c>
    </row>
    <row r="23" spans="2:21" ht="14" thickTop="1"/>
    <row r="24" spans="2:21">
      <c r="N24" s="47"/>
      <c r="R24" s="47"/>
    </row>
    <row r="25" spans="2:21">
      <c r="N25" s="4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56"/>
  <sheetViews>
    <sheetView showGridLines="0" zoomScale="115" zoomScaleNormal="115" zoomScaleSheetLayoutView="100" workbookViewId="0">
      <pane xSplit="2" ySplit="4" topLeftCell="C19" activePane="bottomRight" state="frozen"/>
      <selection pane="topRight" activeCell="C1" sqref="C1"/>
      <selection pane="bottomLeft" activeCell="A5" sqref="A5"/>
      <selection pane="bottomRight" activeCell="H9" sqref="H9"/>
    </sheetView>
  </sheetViews>
  <sheetFormatPr defaultColWidth="8.90625" defaultRowHeight="13.5"/>
  <cols>
    <col min="1" max="1" width="9.08984375" style="1"/>
    <col min="2" max="2" width="29.6328125" style="1" customWidth="1"/>
    <col min="3" max="8" width="10.453125" style="1" customWidth="1"/>
    <col min="9" max="9" width="1" style="1" customWidth="1"/>
    <col min="10" max="10" width="1.08984375" style="1" customWidth="1"/>
    <col min="11" max="11" width="10.1796875" style="1" bestFit="1" customWidth="1"/>
    <col min="12" max="14" width="8.90625" style="1"/>
    <col min="15" max="15" width="10.453125" style="1" bestFit="1" customWidth="1"/>
    <col min="16" max="16384" width="8.9062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2" t="s">
        <v>16</v>
      </c>
      <c r="C2" s="22"/>
      <c r="D2" s="22"/>
      <c r="E2" s="22"/>
      <c r="F2" s="22"/>
      <c r="G2" s="22"/>
      <c r="H2" s="22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3"/>
      <c r="C4" s="50" t="s">
        <v>42</v>
      </c>
      <c r="D4" s="50" t="s">
        <v>44</v>
      </c>
      <c r="E4" s="50" t="s">
        <v>46</v>
      </c>
      <c r="F4" s="50" t="s">
        <v>47</v>
      </c>
      <c r="G4" s="50" t="s">
        <v>49</v>
      </c>
      <c r="H4" s="4" t="s">
        <v>58</v>
      </c>
    </row>
    <row r="5" spans="2:16" ht="6.75" customHeight="1">
      <c r="B5" s="5"/>
      <c r="C5" s="6"/>
      <c r="D5" s="6"/>
      <c r="E5" s="6"/>
      <c r="F5" s="6"/>
      <c r="G5" s="6"/>
      <c r="H5" s="7"/>
    </row>
    <row r="6" spans="2:16" ht="13.25" customHeight="1">
      <c r="B6" s="8" t="s">
        <v>10</v>
      </c>
      <c r="C6" s="6"/>
      <c r="D6" s="6"/>
      <c r="E6" s="6"/>
      <c r="F6" s="6"/>
      <c r="G6" s="6"/>
      <c r="H6" s="7"/>
      <c r="M6" s="138"/>
    </row>
    <row r="7" spans="2:16" ht="13.25" customHeight="1">
      <c r="B7" s="9" t="s">
        <v>2</v>
      </c>
      <c r="C7" s="10">
        <v>252.44678032398613</v>
      </c>
      <c r="D7" s="10">
        <v>253.47691105550572</v>
      </c>
      <c r="E7" s="10">
        <v>250.31091593554859</v>
      </c>
      <c r="F7" s="10">
        <v>246.03845329286366</v>
      </c>
      <c r="G7" s="10">
        <v>247.43088433431521</v>
      </c>
      <c r="H7" s="11">
        <v>250.94772357548618</v>
      </c>
      <c r="I7" s="12"/>
      <c r="J7" s="12"/>
      <c r="K7" s="139"/>
      <c r="L7" s="139"/>
      <c r="M7" s="139"/>
      <c r="N7" s="139"/>
      <c r="O7" s="139"/>
      <c r="P7" s="139"/>
    </row>
    <row r="8" spans="2:16" ht="13.25" customHeight="1">
      <c r="B8" s="9" t="s">
        <v>1</v>
      </c>
      <c r="C8" s="10">
        <v>33.003577539024214</v>
      </c>
      <c r="D8" s="10">
        <v>32.179662127746958</v>
      </c>
      <c r="E8" s="10">
        <v>34.038606868040887</v>
      </c>
      <c r="F8" s="10">
        <v>33.700131425420174</v>
      </c>
      <c r="G8" s="10">
        <v>34.810120666346727</v>
      </c>
      <c r="H8" s="11">
        <v>33.23500217136813</v>
      </c>
      <c r="I8" s="12"/>
      <c r="J8" s="12"/>
      <c r="K8" s="139"/>
      <c r="L8" s="139"/>
      <c r="M8" s="139"/>
      <c r="N8" s="139"/>
      <c r="O8" s="139"/>
      <c r="P8" s="139"/>
    </row>
    <row r="9" spans="2:16" ht="13.25" customHeight="1">
      <c r="B9" s="9" t="s">
        <v>17</v>
      </c>
      <c r="C9" s="10">
        <v>101.06223940469914</v>
      </c>
      <c r="D9" s="10">
        <v>102.10130193035185</v>
      </c>
      <c r="E9" s="10">
        <v>102.49834039384383</v>
      </c>
      <c r="F9" s="10">
        <v>100.98901367391404</v>
      </c>
      <c r="G9" s="10">
        <v>102.89073800464702</v>
      </c>
      <c r="H9" s="11">
        <v>104.45970219722244</v>
      </c>
      <c r="I9" s="12"/>
      <c r="J9" s="12"/>
      <c r="K9" s="139"/>
      <c r="L9" s="139"/>
      <c r="M9" s="139"/>
      <c r="N9" s="139"/>
      <c r="O9" s="139"/>
      <c r="P9" s="139"/>
    </row>
    <row r="10" spans="2:16" ht="7.75" customHeight="1">
      <c r="B10" s="9"/>
      <c r="C10" s="10"/>
      <c r="D10" s="10"/>
      <c r="E10" s="10"/>
      <c r="F10" s="10"/>
      <c r="G10" s="10"/>
      <c r="H10" s="11"/>
      <c r="I10" s="12"/>
      <c r="J10" s="12"/>
      <c r="K10" s="139"/>
      <c r="L10" s="139"/>
      <c r="M10" s="139"/>
      <c r="N10" s="139"/>
      <c r="O10" s="139"/>
      <c r="P10" s="139"/>
    </row>
    <row r="11" spans="2:16" ht="13.25" customHeight="1" thickBot="1">
      <c r="B11" s="13" t="s">
        <v>11</v>
      </c>
      <c r="C11" s="14">
        <v>40.287452438607119</v>
      </c>
      <c r="D11" s="14">
        <v>42.319335487837627</v>
      </c>
      <c r="E11" s="14">
        <v>42.288462858999758</v>
      </c>
      <c r="F11" s="14">
        <v>40.535538068244243</v>
      </c>
      <c r="G11" s="14">
        <v>40.5259129265512</v>
      </c>
      <c r="H11" s="15">
        <v>40.614653116934065</v>
      </c>
      <c r="K11" s="139"/>
      <c r="L11" s="139"/>
      <c r="M11" s="139"/>
      <c r="N11" s="139"/>
      <c r="O11" s="139"/>
      <c r="P11" s="139"/>
    </row>
    <row r="12" spans="2:16" ht="7.75" customHeight="1">
      <c r="B12" s="9"/>
      <c r="C12" s="10"/>
      <c r="D12" s="10"/>
      <c r="E12" s="10"/>
      <c r="F12" s="10"/>
      <c r="G12" s="10"/>
      <c r="H12" s="11"/>
      <c r="I12" s="12"/>
      <c r="J12" s="12"/>
      <c r="K12" s="139"/>
      <c r="L12" s="139"/>
      <c r="M12" s="139"/>
      <c r="N12" s="139"/>
      <c r="O12" s="139"/>
      <c r="P12" s="139"/>
    </row>
    <row r="13" spans="2:16" ht="13.25" customHeight="1">
      <c r="B13" s="8" t="s">
        <v>5</v>
      </c>
      <c r="C13" s="10"/>
      <c r="D13" s="10"/>
      <c r="E13" s="10"/>
      <c r="F13" s="10"/>
      <c r="G13" s="10"/>
      <c r="H13" s="11"/>
      <c r="K13" s="139"/>
      <c r="L13" s="139"/>
      <c r="M13" s="139"/>
      <c r="N13" s="139"/>
      <c r="O13" s="139"/>
      <c r="P13" s="139"/>
    </row>
    <row r="14" spans="2:16" ht="13.25" customHeight="1">
      <c r="B14" s="9" t="s">
        <v>1</v>
      </c>
      <c r="C14" s="10">
        <v>22.7517609736664</v>
      </c>
      <c r="D14" s="10">
        <v>23.44860068071976</v>
      </c>
      <c r="E14" s="10">
        <v>22.59245514144299</v>
      </c>
      <c r="F14" s="10">
        <v>21.624562293981615</v>
      </c>
      <c r="G14" s="10">
        <v>22.689555073372482</v>
      </c>
      <c r="H14" s="11">
        <v>23.536417498551348</v>
      </c>
      <c r="K14" s="139"/>
      <c r="L14" s="139"/>
      <c r="M14" s="139"/>
      <c r="N14" s="139"/>
      <c r="O14" s="139"/>
      <c r="P14" s="139"/>
    </row>
    <row r="15" spans="2:16" ht="7.75" customHeight="1" thickBot="1">
      <c r="B15" s="13"/>
      <c r="C15" s="14"/>
      <c r="D15" s="14"/>
      <c r="E15" s="14"/>
      <c r="F15" s="14"/>
      <c r="G15" s="14"/>
      <c r="H15" s="15"/>
      <c r="I15" s="12"/>
      <c r="J15" s="12"/>
      <c r="K15" s="139"/>
      <c r="L15" s="139"/>
      <c r="M15" s="139"/>
      <c r="N15" s="139"/>
      <c r="O15" s="139"/>
      <c r="P15" s="139"/>
    </row>
    <row r="16" spans="2:16" ht="7.75" customHeight="1">
      <c r="B16" s="9"/>
      <c r="C16" s="10"/>
      <c r="D16" s="10"/>
      <c r="E16" s="10"/>
      <c r="F16" s="10"/>
      <c r="G16" s="10"/>
      <c r="H16" s="11"/>
      <c r="I16" s="12"/>
      <c r="J16" s="12"/>
      <c r="K16" s="139"/>
      <c r="L16" s="139"/>
      <c r="M16" s="139"/>
      <c r="N16" s="139"/>
      <c r="O16" s="139"/>
      <c r="P16" s="139"/>
    </row>
    <row r="17" spans="2:16" ht="13.25" customHeight="1">
      <c r="B17" s="8" t="s">
        <v>8</v>
      </c>
      <c r="C17" s="16"/>
      <c r="D17" s="16"/>
      <c r="E17" s="16"/>
      <c r="F17" s="16"/>
      <c r="G17" s="16"/>
      <c r="H17" s="11"/>
      <c r="K17" s="139"/>
      <c r="L17" s="139"/>
      <c r="M17" s="139"/>
      <c r="N17" s="139"/>
      <c r="O17" s="139"/>
      <c r="P17" s="139"/>
    </row>
    <row r="18" spans="2:16" ht="13.25" customHeight="1">
      <c r="B18" s="9" t="s">
        <v>2</v>
      </c>
      <c r="C18" s="10">
        <v>91.988762535762959</v>
      </c>
      <c r="D18" s="10">
        <v>90.153996778583419</v>
      </c>
      <c r="E18" s="10">
        <v>91.806045076555989</v>
      </c>
      <c r="F18" s="10">
        <v>80.703328896954574</v>
      </c>
      <c r="G18" s="10">
        <v>73.271125323795914</v>
      </c>
      <c r="H18" s="11">
        <v>73.666786507934077</v>
      </c>
      <c r="K18" s="139"/>
      <c r="L18" s="139"/>
      <c r="M18" s="139"/>
      <c r="N18" s="139"/>
      <c r="O18" s="139"/>
      <c r="P18" s="139"/>
    </row>
    <row r="19" spans="2:16" ht="13.25" customHeight="1">
      <c r="B19" s="9" t="s">
        <v>1</v>
      </c>
      <c r="C19" s="10">
        <v>19.717294105951499</v>
      </c>
      <c r="D19" s="10">
        <v>21.784859048179868</v>
      </c>
      <c r="E19" s="10">
        <v>21.693491917457262</v>
      </c>
      <c r="F19" s="10">
        <v>20.764323735384515</v>
      </c>
      <c r="G19" s="10">
        <v>20.171083597811066</v>
      </c>
      <c r="H19" s="11">
        <v>20.666221514213767</v>
      </c>
      <c r="K19" s="139"/>
      <c r="L19" s="139"/>
      <c r="M19" s="139"/>
      <c r="N19" s="139"/>
      <c r="O19" s="139"/>
      <c r="P19" s="139"/>
    </row>
    <row r="20" spans="2:16" ht="13.25" customHeight="1">
      <c r="B20" s="9" t="s">
        <v>17</v>
      </c>
      <c r="C20" s="10">
        <v>38.09487873849131</v>
      </c>
      <c r="D20" s="10">
        <v>40.176139508452444</v>
      </c>
      <c r="E20" s="10">
        <v>41.188579414851688</v>
      </c>
      <c r="F20" s="10">
        <v>38.480663289278375</v>
      </c>
      <c r="G20" s="10">
        <v>36.341456723180336</v>
      </c>
      <c r="H20" s="11">
        <v>36.869795585799636</v>
      </c>
      <c r="K20" s="139"/>
      <c r="L20" s="139"/>
      <c r="M20" s="139"/>
      <c r="N20" s="139"/>
      <c r="O20" s="139"/>
      <c r="P20" s="139"/>
    </row>
    <row r="21" spans="2:16" ht="7.75" customHeight="1">
      <c r="B21" s="9"/>
      <c r="C21" s="10"/>
      <c r="D21" s="10"/>
      <c r="E21" s="10"/>
      <c r="F21" s="10"/>
      <c r="G21" s="10"/>
      <c r="H21" s="11"/>
      <c r="I21" s="12"/>
      <c r="J21" s="12"/>
      <c r="K21" s="139"/>
      <c r="L21" s="139"/>
      <c r="M21" s="139"/>
      <c r="N21" s="139"/>
      <c r="O21" s="139"/>
      <c r="P21" s="139"/>
    </row>
    <row r="22" spans="2:16" ht="13.25" customHeight="1" thickBot="1">
      <c r="B22" s="13" t="s">
        <v>11</v>
      </c>
      <c r="C22" s="14">
        <v>312.31903655893734</v>
      </c>
      <c r="D22" s="14">
        <v>307.64404969758311</v>
      </c>
      <c r="E22" s="14">
        <v>303.06423853297747</v>
      </c>
      <c r="F22" s="14">
        <v>303.72801146327924</v>
      </c>
      <c r="G22" s="14">
        <v>306.05843324969072</v>
      </c>
      <c r="H22" s="15">
        <v>310.02452455420234</v>
      </c>
      <c r="K22" s="139"/>
      <c r="L22" s="139"/>
      <c r="M22" s="139"/>
      <c r="N22" s="139"/>
      <c r="O22" s="139"/>
      <c r="P22" s="139"/>
    </row>
    <row r="23" spans="2:16" ht="7.75" customHeight="1">
      <c r="B23" s="5"/>
      <c r="C23" s="16"/>
      <c r="D23" s="16"/>
      <c r="E23" s="16"/>
      <c r="F23" s="16"/>
      <c r="G23" s="16"/>
      <c r="H23" s="11"/>
      <c r="K23" s="139"/>
      <c r="L23" s="139"/>
      <c r="M23" s="139"/>
      <c r="N23" s="139"/>
      <c r="O23" s="139"/>
      <c r="P23" s="139"/>
    </row>
    <row r="24" spans="2:16" ht="13.25" customHeight="1">
      <c r="B24" s="8" t="s">
        <v>7</v>
      </c>
      <c r="C24" s="10"/>
      <c r="D24" s="10"/>
      <c r="E24" s="10"/>
      <c r="F24" s="10"/>
      <c r="G24" s="10"/>
      <c r="H24" s="11"/>
      <c r="K24" s="139"/>
      <c r="L24" s="139"/>
      <c r="M24" s="139"/>
      <c r="N24" s="139"/>
      <c r="O24" s="139"/>
      <c r="P24" s="139"/>
    </row>
    <row r="25" spans="2:16" ht="13.25" customHeight="1">
      <c r="B25" s="9" t="s">
        <v>2</v>
      </c>
      <c r="C25" s="10">
        <v>182.88913782421676</v>
      </c>
      <c r="D25" s="10">
        <v>183.42128725171813</v>
      </c>
      <c r="E25" s="10">
        <v>178.25287454952792</v>
      </c>
      <c r="F25" s="10">
        <v>175.3171551250652</v>
      </c>
      <c r="G25" s="10">
        <v>179.60118163098613</v>
      </c>
      <c r="H25" s="11">
        <v>187.50212173249454</v>
      </c>
      <c r="K25" s="139"/>
      <c r="L25" s="139"/>
      <c r="M25" s="139"/>
      <c r="N25" s="139"/>
      <c r="O25" s="139"/>
      <c r="P25" s="139"/>
    </row>
    <row r="26" spans="2:16" ht="13.25" customHeight="1">
      <c r="B26" s="9" t="s">
        <v>1</v>
      </c>
      <c r="C26" s="10">
        <v>34.006460938878817</v>
      </c>
      <c r="D26" s="10">
        <v>32.259638308812022</v>
      </c>
      <c r="E26" s="10">
        <v>34.986588939045795</v>
      </c>
      <c r="F26" s="10">
        <v>35.043134311854047</v>
      </c>
      <c r="G26" s="10">
        <v>35.755890105289772</v>
      </c>
      <c r="H26" s="11">
        <v>36.788596249014148</v>
      </c>
      <c r="K26" s="139"/>
      <c r="L26" s="139"/>
      <c r="M26" s="139"/>
      <c r="N26" s="139"/>
      <c r="O26" s="139"/>
      <c r="P26" s="139"/>
    </row>
    <row r="27" spans="2:16" ht="13.25" customHeight="1">
      <c r="B27" s="9" t="s">
        <v>3</v>
      </c>
      <c r="C27" s="17">
        <v>40.636456257504456</v>
      </c>
      <c r="D27" s="17">
        <v>41.853597009481135</v>
      </c>
      <c r="E27" s="17">
        <v>42.390104953028164</v>
      </c>
      <c r="F27" s="17">
        <v>41.990510370435643</v>
      </c>
      <c r="G27" s="17">
        <v>42.456430998357526</v>
      </c>
      <c r="H27" s="11">
        <v>43.65627273828504</v>
      </c>
      <c r="K27" s="139"/>
      <c r="L27" s="139"/>
      <c r="M27" s="139"/>
      <c r="N27" s="139"/>
      <c r="O27" s="139"/>
      <c r="P27" s="139"/>
    </row>
    <row r="28" spans="2:16" ht="7.75" customHeight="1">
      <c r="B28" s="9"/>
      <c r="C28" s="10"/>
      <c r="D28" s="10"/>
      <c r="E28" s="10"/>
      <c r="F28" s="10"/>
      <c r="G28" s="10"/>
      <c r="H28" s="11"/>
      <c r="K28" s="139"/>
      <c r="L28" s="139"/>
      <c r="M28" s="139"/>
      <c r="N28" s="139"/>
      <c r="O28" s="139"/>
      <c r="P28" s="139"/>
    </row>
    <row r="29" spans="2:16" ht="13.25" customHeight="1" thickBot="1">
      <c r="B29" s="13" t="s">
        <v>17</v>
      </c>
      <c r="C29" s="14">
        <v>61.62115535510295</v>
      </c>
      <c r="D29" s="14">
        <v>61.130548098388324</v>
      </c>
      <c r="E29" s="14">
        <v>62.350160505229681</v>
      </c>
      <c r="F29" s="14">
        <v>62.046427123361859</v>
      </c>
      <c r="G29" s="14">
        <v>63.590690173480212</v>
      </c>
      <c r="H29" s="15">
        <v>66.236242024339433</v>
      </c>
      <c r="K29" s="139"/>
      <c r="L29" s="139"/>
      <c r="M29" s="139"/>
      <c r="N29" s="139"/>
      <c r="O29" s="139"/>
      <c r="P29" s="139"/>
    </row>
    <row r="30" spans="2:16" ht="7.75" customHeight="1">
      <c r="B30" s="5"/>
      <c r="C30" s="16"/>
      <c r="D30" s="16"/>
      <c r="E30" s="16"/>
      <c r="F30" s="16"/>
      <c r="G30" s="16"/>
      <c r="H30" s="11"/>
      <c r="K30" s="139"/>
      <c r="L30" s="139"/>
      <c r="M30" s="139"/>
      <c r="N30" s="139"/>
      <c r="O30" s="139"/>
      <c r="P30" s="139"/>
    </row>
    <row r="31" spans="2:16" ht="13.25" customHeight="1">
      <c r="B31" s="8" t="s">
        <v>12</v>
      </c>
      <c r="C31" s="10"/>
      <c r="D31" s="10"/>
      <c r="E31" s="10"/>
      <c r="F31" s="10"/>
      <c r="G31" s="10"/>
      <c r="H31" s="11"/>
      <c r="K31" s="139"/>
      <c r="L31" s="139"/>
      <c r="M31" s="139"/>
      <c r="N31" s="139"/>
      <c r="O31" s="139"/>
      <c r="P31" s="139"/>
    </row>
    <row r="32" spans="2:16" ht="13.25" customHeight="1">
      <c r="B32" s="9" t="s">
        <v>2</v>
      </c>
      <c r="C32" s="10">
        <v>20.946477034913787</v>
      </c>
      <c r="D32" s="10">
        <v>21.536964616776793</v>
      </c>
      <c r="E32" s="10">
        <v>25.338890397006303</v>
      </c>
      <c r="F32" s="10">
        <v>19.6404801438844</v>
      </c>
      <c r="G32" s="10">
        <v>22.677738803596792</v>
      </c>
      <c r="H32" s="11">
        <v>24.852886642016792</v>
      </c>
      <c r="K32" s="139"/>
      <c r="L32" s="139"/>
      <c r="M32" s="139"/>
      <c r="N32" s="139"/>
      <c r="O32" s="139"/>
      <c r="P32" s="139"/>
    </row>
    <row r="33" spans="2:16" ht="13.25" customHeight="1">
      <c r="B33" s="9" t="s">
        <v>1</v>
      </c>
      <c r="C33" s="10">
        <v>12.605819573530477</v>
      </c>
      <c r="D33" s="10">
        <v>14.07542898099039</v>
      </c>
      <c r="E33" s="10">
        <v>13.011244139051385</v>
      </c>
      <c r="F33" s="10">
        <v>12.43021096485997</v>
      </c>
      <c r="G33" s="10">
        <v>14.279515427208697</v>
      </c>
      <c r="H33" s="11">
        <v>15.064272229173513</v>
      </c>
      <c r="K33" s="139"/>
      <c r="L33" s="139"/>
      <c r="M33" s="139"/>
      <c r="N33" s="139"/>
      <c r="O33" s="139"/>
      <c r="P33" s="139"/>
    </row>
    <row r="34" spans="2:16" ht="13.25" customHeight="1">
      <c r="B34" s="9" t="s">
        <v>3</v>
      </c>
      <c r="C34" s="18">
        <v>30.450774841871681</v>
      </c>
      <c r="D34" s="18">
        <v>33.275119455465401</v>
      </c>
      <c r="E34" s="18">
        <v>33.405992654339101</v>
      </c>
      <c r="F34" s="18">
        <v>30.867023839564563</v>
      </c>
      <c r="G34" s="18">
        <v>35.309009397335565</v>
      </c>
      <c r="H34" s="11">
        <v>40.66925391267435</v>
      </c>
      <c r="K34" s="139"/>
      <c r="L34" s="139"/>
      <c r="M34" s="139"/>
      <c r="N34" s="139"/>
      <c r="O34" s="139"/>
      <c r="P34" s="139"/>
    </row>
    <row r="35" spans="2:16" ht="7.75" customHeight="1">
      <c r="B35" s="9"/>
      <c r="C35" s="10"/>
      <c r="D35" s="10"/>
      <c r="E35" s="10"/>
      <c r="F35" s="10"/>
      <c r="G35" s="10"/>
      <c r="H35" s="11"/>
      <c r="K35" s="139"/>
      <c r="L35" s="139"/>
      <c r="M35" s="139"/>
      <c r="N35" s="139"/>
      <c r="O35" s="139"/>
      <c r="P35" s="139"/>
    </row>
    <row r="36" spans="2:16" ht="13.25" customHeight="1" thickBot="1">
      <c r="B36" s="9" t="s">
        <v>17</v>
      </c>
      <c r="C36" s="14">
        <v>14.414577306950466</v>
      </c>
      <c r="D36" s="14">
        <v>15.968023214409119</v>
      </c>
      <c r="E36" s="14">
        <v>15.489806579891045</v>
      </c>
      <c r="F36" s="14">
        <v>14.306600946445521</v>
      </c>
      <c r="G36" s="14">
        <v>16.459548632045752</v>
      </c>
      <c r="H36" s="11">
        <v>17.6151258341133</v>
      </c>
      <c r="K36" s="139"/>
      <c r="L36" s="139"/>
      <c r="M36" s="139"/>
      <c r="N36" s="139"/>
      <c r="O36" s="139"/>
      <c r="P36" s="139"/>
    </row>
    <row r="37" spans="2:16" ht="7.75" customHeight="1">
      <c r="B37" s="19"/>
      <c r="C37" s="10"/>
      <c r="D37" s="10"/>
      <c r="E37" s="10"/>
      <c r="F37" s="10"/>
      <c r="G37" s="10"/>
      <c r="H37" s="20"/>
      <c r="K37" s="139"/>
      <c r="L37" s="139"/>
      <c r="M37" s="139"/>
      <c r="N37" s="139"/>
      <c r="O37" s="139"/>
      <c r="P37" s="139"/>
    </row>
    <row r="38" spans="2:16" ht="13.25" customHeight="1">
      <c r="B38" s="8" t="s">
        <v>9</v>
      </c>
      <c r="C38" s="10"/>
      <c r="D38" s="10"/>
      <c r="E38" s="10"/>
      <c r="F38" s="10"/>
      <c r="G38" s="10"/>
      <c r="H38" s="11"/>
      <c r="K38" s="139"/>
      <c r="L38" s="139"/>
      <c r="M38" s="139"/>
      <c r="N38" s="139"/>
      <c r="O38" s="139"/>
      <c r="P38" s="139"/>
    </row>
    <row r="39" spans="2:16" ht="13.25" customHeight="1">
      <c r="B39" s="9" t="s">
        <v>2</v>
      </c>
      <c r="C39" s="10">
        <v>30.08155589060474</v>
      </c>
      <c r="D39" s="10">
        <v>26.772516365107549</v>
      </c>
      <c r="E39" s="10">
        <v>26.453239896646703</v>
      </c>
      <c r="F39" s="10">
        <v>27.446760371555122</v>
      </c>
      <c r="G39" s="10">
        <v>32.92992782083774</v>
      </c>
      <c r="H39" s="11">
        <v>34.607117807767999</v>
      </c>
      <c r="K39" s="139"/>
      <c r="L39" s="139"/>
      <c r="M39" s="139"/>
      <c r="N39" s="139"/>
      <c r="O39" s="139"/>
      <c r="P39" s="139"/>
    </row>
    <row r="40" spans="2:16" ht="13.25" customHeight="1">
      <c r="B40" s="9" t="s">
        <v>1</v>
      </c>
      <c r="C40" s="10">
        <v>14.648139810941366</v>
      </c>
      <c r="D40" s="10">
        <v>15.691411766267279</v>
      </c>
      <c r="E40" s="10">
        <v>15.323499892637363</v>
      </c>
      <c r="F40" s="10">
        <v>15.361391979125003</v>
      </c>
      <c r="G40" s="10">
        <v>16.365117182705127</v>
      </c>
      <c r="H40" s="11">
        <v>18.954268824100918</v>
      </c>
      <c r="K40" s="139"/>
      <c r="L40" s="139"/>
      <c r="M40" s="139"/>
      <c r="N40" s="139"/>
      <c r="O40" s="139"/>
      <c r="P40" s="139"/>
    </row>
    <row r="41" spans="2:16" ht="13.25" customHeight="1">
      <c r="B41" s="9" t="s">
        <v>3</v>
      </c>
      <c r="C41" s="10">
        <v>14.397450092951505</v>
      </c>
      <c r="D41" s="10">
        <v>15.83439131002431</v>
      </c>
      <c r="E41" s="10">
        <v>18.249316492868729</v>
      </c>
      <c r="F41" s="10">
        <v>16.148697717493338</v>
      </c>
      <c r="G41" s="10">
        <v>17.508047528329367</v>
      </c>
      <c r="H41" s="11">
        <v>17.005143126387225</v>
      </c>
      <c r="K41" s="139"/>
      <c r="L41" s="139"/>
      <c r="M41" s="139"/>
      <c r="N41" s="139"/>
      <c r="O41" s="139"/>
      <c r="P41" s="139"/>
    </row>
    <row r="42" spans="2:16" ht="7.75" customHeight="1">
      <c r="B42" s="9"/>
      <c r="C42" s="10"/>
      <c r="D42" s="10"/>
      <c r="E42" s="10"/>
      <c r="F42" s="10"/>
      <c r="G42" s="10"/>
      <c r="H42" s="11"/>
      <c r="K42" s="139"/>
      <c r="L42" s="139"/>
      <c r="M42" s="139"/>
      <c r="N42" s="139"/>
      <c r="O42" s="139"/>
      <c r="P42" s="139"/>
    </row>
    <row r="43" spans="2:16" ht="13.25" customHeight="1" thickBot="1">
      <c r="B43" s="13" t="s">
        <v>17</v>
      </c>
      <c r="C43" s="14">
        <v>16.675624304057703</v>
      </c>
      <c r="D43" s="14">
        <v>17.173770714262577</v>
      </c>
      <c r="E43" s="14">
        <v>16.787162331978561</v>
      </c>
      <c r="F43" s="14">
        <v>16.779846699334431</v>
      </c>
      <c r="G43" s="14">
        <v>18.032093515298065</v>
      </c>
      <c r="H43" s="15">
        <v>20.386120218466356</v>
      </c>
      <c r="K43" s="139"/>
      <c r="L43" s="139"/>
      <c r="M43" s="139"/>
      <c r="N43" s="139"/>
      <c r="O43" s="139"/>
      <c r="P43" s="139"/>
    </row>
    <row r="44" spans="2:16" ht="7.75" customHeight="1">
      <c r="B44" s="19"/>
      <c r="C44" s="21"/>
      <c r="D44" s="21"/>
      <c r="E44" s="21"/>
      <c r="F44" s="21"/>
      <c r="G44" s="21"/>
      <c r="H44" s="20"/>
      <c r="K44" s="139"/>
      <c r="L44" s="139"/>
      <c r="M44" s="139"/>
      <c r="N44" s="139"/>
      <c r="O44" s="139"/>
      <c r="P44" s="139"/>
    </row>
    <row r="45" spans="2:16" ht="13.25" customHeight="1">
      <c r="B45" s="8" t="s">
        <v>6</v>
      </c>
      <c r="C45" s="10"/>
      <c r="D45" s="10"/>
      <c r="E45" s="10"/>
      <c r="F45" s="10"/>
      <c r="G45" s="10"/>
      <c r="H45" s="11"/>
      <c r="K45" s="139"/>
      <c r="L45" s="139"/>
      <c r="M45" s="139"/>
      <c r="N45" s="139"/>
      <c r="O45" s="139"/>
      <c r="P45" s="139"/>
    </row>
    <row r="46" spans="2:16" ht="13.25" customHeight="1">
      <c r="B46" s="9" t="s">
        <v>2</v>
      </c>
      <c r="C46" s="10">
        <v>116.68908254440595</v>
      </c>
      <c r="D46" s="10">
        <v>117.76463352867236</v>
      </c>
      <c r="E46" s="10">
        <v>117.50458546370811</v>
      </c>
      <c r="F46" s="10">
        <v>112.35272903913773</v>
      </c>
      <c r="G46" s="10">
        <v>116.50712457057084</v>
      </c>
      <c r="H46" s="11">
        <v>120.3490759416664</v>
      </c>
      <c r="K46" s="139"/>
      <c r="L46" s="139"/>
      <c r="M46" s="139"/>
      <c r="N46" s="139"/>
      <c r="O46" s="139"/>
      <c r="P46" s="139"/>
    </row>
    <row r="47" spans="2:16" ht="13.25" customHeight="1">
      <c r="B47" s="9" t="s">
        <v>1</v>
      </c>
      <c r="C47" s="10">
        <v>56.27487120206672</v>
      </c>
      <c r="D47" s="10">
        <v>52.517963032277336</v>
      </c>
      <c r="E47" s="10">
        <v>53.803758211324542</v>
      </c>
      <c r="F47" s="10">
        <v>48.521552800838087</v>
      </c>
      <c r="G47" s="10">
        <v>46.675760506230475</v>
      </c>
      <c r="H47" s="11">
        <v>46.344214669407698</v>
      </c>
      <c r="K47" s="139"/>
      <c r="L47" s="139"/>
      <c r="M47" s="139"/>
      <c r="N47" s="139"/>
      <c r="O47" s="139"/>
      <c r="P47" s="139"/>
    </row>
    <row r="48" spans="2:16" ht="13.25" customHeight="1">
      <c r="B48" s="9" t="s">
        <v>3</v>
      </c>
      <c r="C48" s="10">
        <v>47.017505100631489</v>
      </c>
      <c r="D48" s="10">
        <v>49.827885159840655</v>
      </c>
      <c r="E48" s="10">
        <v>55.925327710216621</v>
      </c>
      <c r="F48" s="10">
        <v>49.599065954819892</v>
      </c>
      <c r="G48" s="10">
        <v>47.964527216736883</v>
      </c>
      <c r="H48" s="11">
        <v>45.449840532578158</v>
      </c>
      <c r="K48" s="139"/>
      <c r="L48" s="139"/>
      <c r="M48" s="139"/>
      <c r="N48" s="139"/>
      <c r="O48" s="139"/>
      <c r="P48" s="139"/>
    </row>
    <row r="49" spans="2:16" ht="13.25" customHeight="1">
      <c r="B49" s="9" t="s">
        <v>11</v>
      </c>
      <c r="C49" s="10">
        <v>122.54219956793827</v>
      </c>
      <c r="D49" s="10">
        <v>123.42203456484717</v>
      </c>
      <c r="E49" s="10">
        <v>125.19908117247098</v>
      </c>
      <c r="F49" s="10">
        <v>125.57776298582905</v>
      </c>
      <c r="G49" s="10">
        <v>129.14727902816603</v>
      </c>
      <c r="H49" s="11">
        <v>130.79511241498926</v>
      </c>
      <c r="K49" s="139"/>
      <c r="L49" s="139"/>
      <c r="M49" s="139"/>
      <c r="N49" s="139"/>
      <c r="O49" s="139"/>
      <c r="P49" s="139"/>
    </row>
    <row r="50" spans="2:16" ht="7.75" customHeight="1">
      <c r="B50" s="9"/>
      <c r="C50" s="10"/>
      <c r="D50" s="10"/>
      <c r="E50" s="10"/>
      <c r="F50" s="10"/>
      <c r="G50" s="10"/>
      <c r="H50" s="11"/>
      <c r="K50" s="139"/>
      <c r="L50" s="139"/>
      <c r="M50" s="139"/>
      <c r="N50" s="139"/>
      <c r="O50" s="139"/>
      <c r="P50" s="139"/>
    </row>
    <row r="51" spans="2:16" ht="13.25" customHeight="1" thickBot="1">
      <c r="B51" s="13" t="s">
        <v>17</v>
      </c>
      <c r="C51" s="10">
        <v>70.349061537827382</v>
      </c>
      <c r="D51" s="10">
        <v>68.34694094123104</v>
      </c>
      <c r="E51" s="10">
        <v>69.662423662303937</v>
      </c>
      <c r="F51" s="10">
        <v>64.050749942318291</v>
      </c>
      <c r="G51" s="10">
        <v>63.366772603437511</v>
      </c>
      <c r="H51" s="15">
        <v>63.983249395045782</v>
      </c>
      <c r="K51" s="139"/>
      <c r="L51" s="139"/>
      <c r="M51" s="139"/>
      <c r="N51" s="139"/>
      <c r="O51" s="139"/>
      <c r="P51" s="139"/>
    </row>
    <row r="52" spans="2:16" ht="7.75" customHeight="1">
      <c r="B52" s="19"/>
      <c r="C52" s="21"/>
      <c r="D52" s="21"/>
      <c r="E52" s="21"/>
      <c r="F52" s="21"/>
      <c r="G52" s="21"/>
      <c r="H52" s="20"/>
      <c r="K52" s="139"/>
      <c r="L52" s="139"/>
      <c r="M52" s="139"/>
      <c r="N52" s="139"/>
      <c r="O52" s="139"/>
      <c r="P52" s="139"/>
    </row>
    <row r="53" spans="2:16" ht="13.25" customHeight="1">
      <c r="B53" s="8" t="s">
        <v>0</v>
      </c>
      <c r="C53" s="10"/>
      <c r="D53" s="10"/>
      <c r="E53" s="10"/>
      <c r="F53" s="10"/>
      <c r="G53" s="10"/>
      <c r="H53" s="11"/>
      <c r="K53" s="139"/>
      <c r="L53" s="139"/>
      <c r="M53" s="139"/>
      <c r="N53" s="139"/>
      <c r="O53" s="139"/>
      <c r="P53" s="139"/>
    </row>
    <row r="54" spans="2:16" ht="13.25" customHeight="1" thickBot="1">
      <c r="B54" s="13" t="s">
        <v>17</v>
      </c>
      <c r="C54" s="14">
        <v>19.665898714219377</v>
      </c>
      <c r="D54" s="14">
        <v>18.49473758402338</v>
      </c>
      <c r="E54" s="14">
        <v>17.522534187235156</v>
      </c>
      <c r="F54" s="14">
        <v>17.472819289139281</v>
      </c>
      <c r="G54" s="14">
        <v>17.571354491419989</v>
      </c>
      <c r="H54" s="15">
        <v>19.217143500515782</v>
      </c>
      <c r="K54" s="139"/>
      <c r="L54" s="139"/>
      <c r="M54" s="139"/>
      <c r="N54" s="139"/>
      <c r="O54" s="139"/>
      <c r="P54" s="139"/>
    </row>
    <row r="55" spans="2:16" ht="21.65" customHeight="1">
      <c r="B55" s="142"/>
      <c r="C55" s="142"/>
      <c r="D55" s="142"/>
      <c r="E55" s="142"/>
      <c r="F55" s="142"/>
      <c r="G55" s="142"/>
      <c r="H55" s="142"/>
      <c r="M55" s="138"/>
    </row>
    <row r="56" spans="2:16">
      <c r="B56" s="140"/>
      <c r="C56" s="140"/>
      <c r="D56" s="140"/>
      <c r="E56" s="140"/>
      <c r="F56" s="140"/>
      <c r="G56" s="140"/>
      <c r="H56" s="140"/>
    </row>
  </sheetData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Luelle Pillay</cp:lastModifiedBy>
  <cp:lastPrinted>2025-10-29T15:42:42Z</cp:lastPrinted>
  <dcterms:created xsi:type="dcterms:W3CDTF">2012-04-16T11:36:10Z</dcterms:created>
  <dcterms:modified xsi:type="dcterms:W3CDTF">2025-10-29T15:47:51Z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